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135" windowWidth="17400" windowHeight="11760" activeTab="4"/>
  </bookViews>
  <sheets>
    <sheet name="с учетом " sheetId="6" r:id="rId1"/>
    <sheet name="общ" sheetId="1" r:id="rId2"/>
    <sheet name="1 эт" sheetId="2" r:id="rId3"/>
    <sheet name="2 эт" sheetId="3" r:id="rId4"/>
    <sheet name="3 эт" sheetId="4" r:id="rId5"/>
    <sheet name="4 эт" sheetId="5" r:id="rId6"/>
    <sheet name="долары" sheetId="7" r:id="rId7"/>
    <sheet name="3 эт вар2" sheetId="8" r:id="rId8"/>
    <sheet name="панно 1" sheetId="9" r:id="rId9"/>
    <sheet name="панно 2" sheetId="10" r:id="rId10"/>
  </sheets>
  <definedNames/>
  <calcPr calcId="125725"/>
</workbook>
</file>

<file path=xl/sharedStrings.xml><?xml version="1.0" encoding="utf-8"?>
<sst xmlns="http://schemas.openxmlformats.org/spreadsheetml/2006/main" count="277" uniqueCount="58">
  <si>
    <t xml:space="preserve">№ п/п </t>
  </si>
  <si>
    <t>размеры,мм</t>
  </si>
  <si>
    <t>кол-во,шт</t>
  </si>
  <si>
    <t>примечание</t>
  </si>
  <si>
    <t>наименование</t>
  </si>
  <si>
    <t>сумма, руб.</t>
  </si>
  <si>
    <t>Поставщик</t>
  </si>
  <si>
    <t>__________________________________</t>
  </si>
  <si>
    <t>М.П.</t>
  </si>
  <si>
    <t>Покупатель</t>
  </si>
  <si>
    <t>__________________________________________</t>
  </si>
  <si>
    <t>Товар под заказ. Срок поставки в течение 45 раб.дней, с даты внесения предоплаты</t>
  </si>
  <si>
    <t>Панно художественное (фонтан)</t>
  </si>
  <si>
    <t>600*600*10</t>
  </si>
  <si>
    <t>600*600*20</t>
  </si>
  <si>
    <t>Крепление для фальш-пола</t>
  </si>
  <si>
    <t>ООО "Дом Мозаики"</t>
  </si>
  <si>
    <t>Итого</t>
  </si>
  <si>
    <t>цена, руб./шт</t>
  </si>
  <si>
    <t>По эскизу заказчика</t>
  </si>
  <si>
    <t>12 000 м.кв.</t>
  </si>
  <si>
    <t>Керамогранит для фальш-пола</t>
  </si>
  <si>
    <t>м.кв.</t>
  </si>
  <si>
    <t>Спецификация к договору      от 20 апреля 2016 г.</t>
  </si>
  <si>
    <t>Товар под заказ. Срок поставки в течение 15 дней, с даты внесения предоплаты</t>
  </si>
  <si>
    <t>Керамогранит, под натуральный мрамор с системой анти-слип Emperador Dark</t>
  </si>
  <si>
    <t>Керамогранит, под натуральный мрамор с системой анти-слип Soft Marfil</t>
  </si>
  <si>
    <t>Керамогранит, под натуральный мрамор с системой анти-слип Kilimangaro</t>
  </si>
  <si>
    <t>Керамогранит, под натуральный мрамор с системой анти-слип Emper Dark</t>
  </si>
  <si>
    <t>Керамогранит, под натуральный мрамор с системой анти-слип Jat Black</t>
  </si>
  <si>
    <t>Керамогранит, под натуральный мрамор коричневый с системой анти-слип Emp Dark</t>
  </si>
  <si>
    <t>Керамогранит, под натуральный мрамор бежевый с системой анти-слип Soft Marf</t>
  </si>
  <si>
    <t>Керамогранит, под натуральный мрамор черный с системой анти-слип Jat Black</t>
  </si>
  <si>
    <t>Керамогранит, под натуральный мрамор с системой анти-слип Marfil Oro/ dark ginko</t>
  </si>
  <si>
    <t>цена, доллар./шт</t>
  </si>
  <si>
    <t>сумма, доллар</t>
  </si>
  <si>
    <t>Спецификация к договору      от 23 мая 2016 г.</t>
  </si>
  <si>
    <r>
      <rPr>
        <b/>
        <sz val="14"/>
        <color indexed="8"/>
        <rFont val="Arial"/>
        <family val="2"/>
      </rPr>
      <t>Покупатель  ООО «Эдем»</t>
    </r>
    <r>
      <rPr>
        <sz val="12"/>
        <color indexed="8"/>
        <rFont val="Arial"/>
        <family val="2"/>
      </rPr>
      <t xml:space="preserve">
Юр.адрес: 6300128, г.Новосибирск,
ул. Кутателадзе, д.4
Тел. (383)332-35-36    
ИНН 5408310625 КПП 540801001 
р/с 40702810102230006984 в Ф-ле МЦП ПАО «ХАНТЫ-МАНСИЙСКИЙ БАНК ОТКРЫТИЕ» г. Новосибирск
к/с 30101810250040000870 
БИК 045004870
р/с 40702810100290003887 Ф-л БАНКА ГПБ (АО) в  г. Новосибирск
к/с 30101810400000000783 
БИК 045004783
</t>
    </r>
  </si>
  <si>
    <t>Директор: _________________Титова Ю.В.</t>
  </si>
  <si>
    <t>Директор:_______________Плотников В.Л.</t>
  </si>
  <si>
    <r>
      <rPr>
        <b/>
        <sz val="14"/>
        <rFont val="Arial"/>
        <family val="2"/>
      </rPr>
      <t>Поставщик  ООО «Дом мозаики»</t>
    </r>
    <r>
      <rPr>
        <sz val="12"/>
        <rFont val="Arial"/>
        <family val="2"/>
      </rPr>
      <t xml:space="preserve">
Юр.адрес: 630004, г.Новосибирск,
ул. Ленина, д.21/1к1
Тел. (383)3-190-300   
info@dvkeramik.ru 
Факт. адрес: 630004, г.Новосибирск,
ул. Ленина, д.21/1к1
ИНН 5407484273 КПП 540701001 
р/с 40702810370000015426 В Дальневосточном
банке ПАО «Сбербанк» г. Хабаровск
к/с 30101810600000000608 
БИК 040813608
</t>
    </r>
  </si>
  <si>
    <t>Товар под заказ. Срок поставки в течение 45 рабочих дней, с даты внесения предоплаты. Оплата товара производится безналичным путем на следующих условиях, 1 аванс для размещения заказа - 30% от стоимости  Товара указанной в Спецификации, 2 аванс – 40%  от стоимости Товара, указанной в Спецификации в течение 30 календарных дней с момента внесения 1 аванса.  Окончательный расчет в течение 5-ти календарных дней с даты извещения Покупателя о поступлении заказа в г. Новосибирск.</t>
  </si>
  <si>
    <t xml:space="preserve">Настоящее Приложение является неотъемлемой частью Договора поставки №8 от 23.05.2016г. </t>
  </si>
  <si>
    <t>Спецификация №3 к Договору поставки №8 от 23 мая 2016 г. (3 этаж)</t>
  </si>
  <si>
    <t>Приложение №3 к Договору поставки №8 от 23.05.2016г.</t>
  </si>
  <si>
    <t>Спецификация №4 к Договору поставки №8 от 23 мая 2016 г. (4 этаж)</t>
  </si>
  <si>
    <t>Приложение №4 к Договору поставки №8 от 23.05.2016г.</t>
  </si>
  <si>
    <t>Товар под заказ. Срок изготовления 25 дней +срок поставки в течение 45 рабочих дней, с даты внесения предоплаты. Оплата товара производится безналичным путем на следующих условиях, 1 аванс для размещения заказа - 30% от стоимости  Товара указанной в Спецификации, 2 аванс – 40%  от стоимости Товара, указанной в Спецификации в течение 30 календарных дней с момента внесения 1 аванса.  Окончательный расчет в течение 5-ти календарных дней с даты извещения Покупателя о поступлении заказа в г. Новосибирск.</t>
  </si>
  <si>
    <t>Спецификация №4 к Договору поставки №8 от 23 мая 2016 г. (1 этаж панно)</t>
  </si>
  <si>
    <t>Спецификация №1 к Договору поставки №8 от 08 июня 2016 г. (1 этаж)</t>
  </si>
  <si>
    <t>Приложение №1 к Договору поставки №8 от 08.06.2016г.</t>
  </si>
  <si>
    <t>Приложение №2 к Договору поставки №8 от 08.06.2016г.</t>
  </si>
  <si>
    <t>Спецификация №2 к Договору поставки №8 от 08 июня 2016 г. (2 этаж)</t>
  </si>
  <si>
    <t xml:space="preserve">Настоящее Приложение является неотъемлемой частью Договора поставки №8 от 08.06.2016г. </t>
  </si>
  <si>
    <t>Директор:_______________</t>
  </si>
  <si>
    <t>Приложение №__ к Договору поставки ____________________</t>
  </si>
  <si>
    <t>Спецификация №__ к Договору поставки ___</t>
  </si>
  <si>
    <t>Настоящее Приложение является неотъемлемой частью Договора поставки № ____</t>
  </si>
</sst>
</file>

<file path=xl/styles.xml><?xml version="1.0" encoding="utf-8"?>
<styleSheet xmlns="http://schemas.openxmlformats.org/spreadsheetml/2006/main">
  <numFmts count="1">
    <numFmt numFmtId="164" formatCode="#,##0.00_р_.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8"/>
      <name val="Arial Cyr"/>
      <family val="2"/>
    </font>
    <font>
      <sz val="16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b/>
      <sz val="14"/>
      <name val="Arial Cyr"/>
      <family val="2"/>
    </font>
    <font>
      <sz val="12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Times New Roman"/>
      <family val="1"/>
    </font>
    <font>
      <sz val="12"/>
      <name val="Arial Cyr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5">
    <xf numFmtId="0" fontId="0" fillId="0" borderId="0" xfId="0"/>
    <xf numFmtId="0" fontId="2" fillId="0" borderId="0" xfId="20">
      <alignment/>
      <protection/>
    </xf>
    <xf numFmtId="0" fontId="4" fillId="0" borderId="0" xfId="20" applyFont="1">
      <alignment/>
      <protection/>
    </xf>
    <xf numFmtId="0" fontId="5" fillId="0" borderId="1" xfId="20" applyFont="1" applyBorder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 wrapText="1"/>
      <protection/>
    </xf>
    <xf numFmtId="0" fontId="5" fillId="0" borderId="0" xfId="20" applyFont="1" applyBorder="1" applyAlignment="1">
      <alignment horizontal="center" vertical="center"/>
      <protection/>
    </xf>
    <xf numFmtId="164" fontId="5" fillId="0" borderId="1" xfId="20" applyNumberFormat="1" applyFont="1" applyBorder="1" applyAlignment="1">
      <alignment horizontal="center" vertical="center"/>
      <protection/>
    </xf>
    <xf numFmtId="164" fontId="5" fillId="0" borderId="1" xfId="20" applyNumberFormat="1" applyFont="1" applyFill="1" applyBorder="1" applyAlignment="1">
      <alignment horizontal="center" vertical="center"/>
      <protection/>
    </xf>
    <xf numFmtId="164" fontId="7" fillId="0" borderId="0" xfId="20" applyNumberFormat="1" applyFont="1" applyBorder="1" applyAlignment="1">
      <alignment horizontal="left"/>
      <protection/>
    </xf>
    <xf numFmtId="0" fontId="8" fillId="0" borderId="0" xfId="0" applyFont="1"/>
    <xf numFmtId="164" fontId="5" fillId="0" borderId="2" xfId="20" applyNumberFormat="1" applyFont="1" applyBorder="1" applyAlignment="1">
      <alignment horizontal="center" vertical="center"/>
      <protection/>
    </xf>
    <xf numFmtId="0" fontId="9" fillId="0" borderId="0" xfId="20" applyFont="1">
      <alignment/>
      <protection/>
    </xf>
    <xf numFmtId="0" fontId="10" fillId="0" borderId="0" xfId="20" applyFont="1" applyAlignment="1">
      <alignment horizontal="left" vertical="center"/>
      <protection/>
    </xf>
    <xf numFmtId="0" fontId="10" fillId="0" borderId="0" xfId="20" applyFont="1">
      <alignment/>
      <protection/>
    </xf>
    <xf numFmtId="0" fontId="7" fillId="0" borderId="0" xfId="20" applyFont="1">
      <alignment/>
      <protection/>
    </xf>
    <xf numFmtId="0" fontId="0" fillId="0" borderId="0" xfId="0" applyFont="1"/>
    <xf numFmtId="0" fontId="10" fillId="0" borderId="0" xfId="20" applyFont="1" applyAlignment="1">
      <alignment horizontal="left" vertical="center"/>
      <protection/>
    </xf>
    <xf numFmtId="164" fontId="5" fillId="0" borderId="0" xfId="20" applyNumberFormat="1" applyFont="1" applyBorder="1" applyAlignment="1">
      <alignment horizontal="center" vertical="center"/>
      <protection/>
    </xf>
    <xf numFmtId="0" fontId="10" fillId="0" borderId="0" xfId="20" applyFont="1" applyAlignment="1">
      <alignment horizontal="left" vertical="center"/>
      <protection/>
    </xf>
    <xf numFmtId="0" fontId="10" fillId="0" borderId="0" xfId="20" applyFont="1" applyAlignment="1">
      <alignment horizontal="left" vertical="center"/>
      <protection/>
    </xf>
    <xf numFmtId="0" fontId="10" fillId="0" borderId="0" xfId="20" applyFont="1" applyAlignment="1">
      <alignment horizontal="left" vertical="center"/>
      <protection/>
    </xf>
    <xf numFmtId="0" fontId="10" fillId="0" borderId="0" xfId="20" applyFont="1" applyAlignment="1">
      <alignment horizontal="left" vertical="center"/>
      <protection/>
    </xf>
    <xf numFmtId="0" fontId="10" fillId="0" borderId="0" xfId="20" applyFont="1" applyAlignment="1">
      <alignment horizontal="left" vertical="center"/>
      <protection/>
    </xf>
    <xf numFmtId="0" fontId="17" fillId="0" borderId="0" xfId="0" applyFont="1"/>
    <xf numFmtId="0" fontId="12" fillId="0" borderId="1" xfId="20" applyFont="1" applyBorder="1" applyAlignment="1">
      <alignment horizontal="center" vertical="center" wrapText="1"/>
      <protection/>
    </xf>
    <xf numFmtId="0" fontId="12" fillId="0" borderId="3" xfId="20" applyFont="1" applyBorder="1" applyAlignment="1">
      <alignment horizontal="center" vertical="center" wrapText="1"/>
      <protection/>
    </xf>
    <xf numFmtId="0" fontId="3" fillId="0" borderId="0" xfId="20" applyFont="1" applyAlignment="1">
      <alignment horizontal="center" wrapText="1"/>
      <protection/>
    </xf>
    <xf numFmtId="0" fontId="0" fillId="0" borderId="0" xfId="0" applyAlignment="1">
      <alignment/>
    </xf>
    <xf numFmtId="0" fontId="7" fillId="0" borderId="0" xfId="20" applyFont="1" applyFill="1" applyBorder="1" applyAlignment="1" applyProtection="1">
      <alignment horizontal="left" vertical="center" wrapText="1"/>
      <protection locked="0"/>
    </xf>
    <xf numFmtId="0" fontId="10" fillId="0" borderId="0" xfId="20" applyFont="1" applyAlignment="1">
      <alignment horizontal="left" vertical="center"/>
      <protection/>
    </xf>
    <xf numFmtId="0" fontId="18" fillId="0" borderId="0" xfId="20" applyFont="1" applyFill="1" applyBorder="1" applyAlignment="1" applyProtection="1">
      <alignment horizontal="left" vertical="top" wrapText="1"/>
      <protection locked="0"/>
    </xf>
    <xf numFmtId="0" fontId="14" fillId="0" borderId="0" xfId="20" applyFont="1" applyAlignment="1">
      <alignment horizontal="left" vertical="top"/>
      <protection/>
    </xf>
    <xf numFmtId="0" fontId="12" fillId="0" borderId="3" xfId="20" applyFont="1" applyBorder="1" applyAlignment="1">
      <alignment horizontal="center" vertical="center" wrapText="1"/>
      <protection/>
    </xf>
    <xf numFmtId="0" fontId="12" fillId="0" borderId="4" xfId="20" applyFont="1" applyBorder="1" applyAlignment="1">
      <alignment horizontal="center" vertical="center" wrapText="1"/>
      <protection/>
    </xf>
    <xf numFmtId="0" fontId="12" fillId="0" borderId="5" xfId="20" applyFont="1" applyBorder="1" applyAlignment="1">
      <alignment horizontal="center" vertical="center" wrapText="1"/>
      <protection/>
    </xf>
    <xf numFmtId="0" fontId="14" fillId="0" borderId="0" xfId="20" applyFont="1" applyAlignment="1">
      <alignment horizontal="left" vertical="center" wrapText="1"/>
      <protection/>
    </xf>
    <xf numFmtId="0" fontId="13" fillId="0" borderId="0" xfId="0" applyFont="1" applyAlignment="1">
      <alignment horizontal="left" vertical="center"/>
    </xf>
    <xf numFmtId="0" fontId="20" fillId="0" borderId="0" xfId="20" applyFont="1" applyBorder="1" applyAlignment="1">
      <alignment horizontal="left" vertical="center" wrapText="1"/>
      <protection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4" fillId="0" borderId="0" xfId="20" applyFont="1" applyFill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"/>
  <sheetViews>
    <sheetView workbookViewId="0" topLeftCell="A1">
      <selection activeCell="B12" sqref="B12"/>
    </sheetView>
  </sheetViews>
  <sheetFormatPr defaultColWidth="9.140625" defaultRowHeight="15"/>
  <cols>
    <col min="1" max="1" width="8.7109375" style="0" customWidth="1"/>
    <col min="2" max="2" width="28.140625" style="0" customWidth="1"/>
    <col min="3" max="3" width="20.28125" style="0" customWidth="1"/>
    <col min="4" max="4" width="16.8515625" style="0" customWidth="1"/>
    <col min="5" max="5" width="18.00390625" style="0" customWidth="1"/>
    <col min="6" max="6" width="18.7109375" style="0" customWidth="1"/>
    <col min="7" max="7" width="22.00390625" style="0" customWidth="1"/>
    <col min="8" max="8" width="42.140625" style="0" customWidth="1"/>
  </cols>
  <sheetData>
    <row r="2" spans="1:8" ht="23.25">
      <c r="A2" s="28" t="s">
        <v>23</v>
      </c>
      <c r="B2" s="28"/>
      <c r="C2" s="28"/>
      <c r="D2" s="28"/>
      <c r="E2" s="28"/>
      <c r="F2" s="28"/>
      <c r="G2" s="28"/>
      <c r="H2" s="29"/>
    </row>
    <row r="3" spans="1:7" ht="20.25">
      <c r="A3" s="2"/>
      <c r="B3" s="2"/>
      <c r="C3" s="2"/>
      <c r="D3" s="2"/>
      <c r="E3" s="2"/>
      <c r="F3" s="2"/>
      <c r="G3" s="2"/>
    </row>
    <row r="4" spans="1:7" ht="15">
      <c r="A4" s="1"/>
      <c r="B4" s="1"/>
      <c r="C4" s="1"/>
      <c r="D4" s="1"/>
      <c r="E4" s="1"/>
      <c r="F4" s="1"/>
      <c r="G4" s="1"/>
    </row>
    <row r="5" spans="1:8" ht="18">
      <c r="A5" s="3" t="s">
        <v>0</v>
      </c>
      <c r="B5" s="4" t="s">
        <v>4</v>
      </c>
      <c r="C5" s="4" t="s">
        <v>1</v>
      </c>
      <c r="D5" s="4" t="s">
        <v>2</v>
      </c>
      <c r="E5" s="4" t="s">
        <v>22</v>
      </c>
      <c r="F5" s="4" t="s">
        <v>18</v>
      </c>
      <c r="G5" s="4" t="s">
        <v>5</v>
      </c>
      <c r="H5" s="4" t="s">
        <v>3</v>
      </c>
    </row>
    <row r="6" spans="1:8" ht="72.75" customHeight="1">
      <c r="A6" s="3">
        <v>1</v>
      </c>
      <c r="B6" s="3" t="s">
        <v>28</v>
      </c>
      <c r="C6" s="3" t="s">
        <v>13</v>
      </c>
      <c r="D6" s="4">
        <v>9024</v>
      </c>
      <c r="E6" s="4">
        <f>D6*0.36</f>
        <v>3248.64</v>
      </c>
      <c r="F6" s="8">
        <v>699.48</v>
      </c>
      <c r="G6" s="8">
        <f>D6*F6</f>
        <v>6312107.5200000005</v>
      </c>
      <c r="H6" s="3" t="s">
        <v>11</v>
      </c>
    </row>
    <row r="7" spans="1:8" ht="72.75" customHeight="1">
      <c r="A7" s="3">
        <v>2</v>
      </c>
      <c r="B7" s="3" t="s">
        <v>26</v>
      </c>
      <c r="C7" s="3" t="s">
        <v>13</v>
      </c>
      <c r="D7" s="4">
        <v>5052</v>
      </c>
      <c r="E7" s="4">
        <f aca="true" t="shared" si="0" ref="E7:E10">D7*0.36</f>
        <v>1818.72</v>
      </c>
      <c r="F7" s="8">
        <v>699.48</v>
      </c>
      <c r="G7" s="8">
        <f aca="true" t="shared" si="1" ref="G7:G10">D7*F7</f>
        <v>3533772.96</v>
      </c>
      <c r="H7" s="3" t="s">
        <v>11</v>
      </c>
    </row>
    <row r="8" spans="1:8" ht="72.75" customHeight="1">
      <c r="A8" s="3">
        <v>3</v>
      </c>
      <c r="B8" s="3" t="s">
        <v>29</v>
      </c>
      <c r="C8" s="3" t="s">
        <v>13</v>
      </c>
      <c r="D8" s="4">
        <v>1041</v>
      </c>
      <c r="E8" s="4">
        <f t="shared" si="0"/>
        <v>374.76</v>
      </c>
      <c r="F8" s="8">
        <v>699.48</v>
      </c>
      <c r="G8" s="8">
        <f t="shared" si="1"/>
        <v>728158.68</v>
      </c>
      <c r="H8" s="3" t="s">
        <v>11</v>
      </c>
    </row>
    <row r="9" spans="1:8" ht="72.75" customHeight="1">
      <c r="A9" s="3">
        <v>4</v>
      </c>
      <c r="B9" s="3" t="s">
        <v>33</v>
      </c>
      <c r="C9" s="3" t="s">
        <v>13</v>
      </c>
      <c r="D9" s="4">
        <v>704</v>
      </c>
      <c r="E9" s="4">
        <f t="shared" si="0"/>
        <v>253.44</v>
      </c>
      <c r="F9" s="8">
        <v>699.48</v>
      </c>
      <c r="G9" s="8">
        <f t="shared" si="1"/>
        <v>492433.92000000004</v>
      </c>
      <c r="H9" s="3" t="s">
        <v>11</v>
      </c>
    </row>
    <row r="10" spans="1:8" ht="72.75" customHeight="1">
      <c r="A10" s="3">
        <v>5</v>
      </c>
      <c r="B10" s="3" t="s">
        <v>27</v>
      </c>
      <c r="C10" s="3" t="s">
        <v>13</v>
      </c>
      <c r="D10" s="4">
        <v>176</v>
      </c>
      <c r="E10" s="4">
        <f t="shared" si="0"/>
        <v>63.36</v>
      </c>
      <c r="F10" s="8">
        <v>699.48</v>
      </c>
      <c r="G10" s="8">
        <f t="shared" si="1"/>
        <v>123108.48000000001</v>
      </c>
      <c r="H10" s="3" t="s">
        <v>11</v>
      </c>
    </row>
    <row r="11" spans="1:8" ht="72.75" customHeight="1">
      <c r="A11" s="3">
        <v>6</v>
      </c>
      <c r="B11" s="3" t="s">
        <v>21</v>
      </c>
      <c r="C11" s="3" t="s">
        <v>14</v>
      </c>
      <c r="D11" s="4">
        <v>2828</v>
      </c>
      <c r="E11" s="4">
        <f>D11*0.36</f>
        <v>1018.0799999999999</v>
      </c>
      <c r="F11" s="8">
        <v>856.12</v>
      </c>
      <c r="G11" s="8">
        <f>D11*F11</f>
        <v>2421107.36</v>
      </c>
      <c r="H11" s="3" t="s">
        <v>11</v>
      </c>
    </row>
    <row r="12" spans="1:8" ht="72.75" customHeight="1">
      <c r="A12" s="3">
        <v>7</v>
      </c>
      <c r="B12" s="3" t="s">
        <v>15</v>
      </c>
      <c r="C12" s="4"/>
      <c r="D12" s="5">
        <v>2828</v>
      </c>
      <c r="E12" s="5"/>
      <c r="F12" s="9">
        <v>290</v>
      </c>
      <c r="G12" s="8">
        <f>D12*F12</f>
        <v>820120</v>
      </c>
      <c r="H12" s="3" t="s">
        <v>11</v>
      </c>
    </row>
    <row r="13" spans="1:8" ht="79.5" customHeight="1" thickBot="1">
      <c r="A13" s="3">
        <v>8</v>
      </c>
      <c r="B13" s="3" t="s">
        <v>12</v>
      </c>
      <c r="C13" s="3" t="s">
        <v>19</v>
      </c>
      <c r="D13" s="3" t="s">
        <v>19</v>
      </c>
      <c r="E13" s="3">
        <v>315.7</v>
      </c>
      <c r="F13" s="8" t="s">
        <v>20</v>
      </c>
      <c r="G13" s="8">
        <f>E13*12000</f>
        <v>3788400</v>
      </c>
      <c r="H13" s="3" t="s">
        <v>11</v>
      </c>
    </row>
    <row r="14" spans="1:8" ht="40.5" customHeight="1" thickBot="1">
      <c r="A14" s="6"/>
      <c r="B14" s="6"/>
      <c r="C14" s="6"/>
      <c r="D14" s="7"/>
      <c r="E14" s="7"/>
      <c r="F14" s="10" t="s">
        <v>17</v>
      </c>
      <c r="G14" s="12">
        <f>SUM(G6:G13)</f>
        <v>18219208.92</v>
      </c>
      <c r="H14" s="7"/>
    </row>
    <row r="15" spans="1:8" ht="40.5" customHeight="1">
      <c r="A15" s="6"/>
      <c r="B15" s="6"/>
      <c r="C15" s="6"/>
      <c r="D15" s="7"/>
      <c r="E15" s="7"/>
      <c r="F15" s="10"/>
      <c r="G15" s="19"/>
      <c r="H15" s="7"/>
    </row>
    <row r="16" spans="1:7" ht="15" customHeight="1">
      <c r="A16" s="6"/>
      <c r="B16" s="7"/>
      <c r="C16" s="7"/>
      <c r="D16" s="7"/>
      <c r="E16" s="7"/>
      <c r="F16" s="7"/>
      <c r="G16" s="7"/>
    </row>
    <row r="17" spans="1:7" ht="15" customHeight="1">
      <c r="A17" s="30" t="s">
        <v>6</v>
      </c>
      <c r="B17" s="31"/>
      <c r="C17" s="31"/>
      <c r="D17" s="31"/>
      <c r="E17" s="21"/>
      <c r="F17" s="21" t="s">
        <v>9</v>
      </c>
      <c r="G17" s="21"/>
    </row>
    <row r="18" spans="1:7" ht="15" customHeight="1">
      <c r="A18" s="15" t="s">
        <v>16</v>
      </c>
      <c r="B18" s="15"/>
      <c r="C18" s="15"/>
      <c r="D18" s="15"/>
      <c r="E18" s="15"/>
      <c r="F18" s="15"/>
      <c r="G18" s="15"/>
    </row>
    <row r="19" spans="1:7" ht="15" customHeight="1">
      <c r="A19" s="15"/>
      <c r="B19" s="16"/>
      <c r="C19" s="15"/>
      <c r="D19" s="15"/>
      <c r="E19" s="15"/>
      <c r="F19" s="15"/>
      <c r="G19" s="15"/>
    </row>
    <row r="20" spans="1:7" ht="15" customHeight="1">
      <c r="A20" s="15"/>
      <c r="B20" s="15"/>
      <c r="C20" s="15"/>
      <c r="D20" s="15"/>
      <c r="E20" s="15"/>
      <c r="F20" s="15"/>
      <c r="G20" s="15"/>
    </row>
    <row r="21" spans="1:8" s="11" customFormat="1" ht="15" customHeight="1">
      <c r="A21" s="13" t="s">
        <v>7</v>
      </c>
      <c r="B21" s="13"/>
      <c r="C21" s="13"/>
      <c r="D21" s="13"/>
      <c r="E21" s="13"/>
      <c r="F21" s="13" t="s">
        <v>10</v>
      </c>
      <c r="G21" s="13"/>
      <c r="H21" s="17"/>
    </row>
    <row r="22" spans="1:8" ht="15" customHeight="1">
      <c r="A22" s="13" t="s">
        <v>8</v>
      </c>
      <c r="B22" s="13"/>
      <c r="C22" s="13"/>
      <c r="D22" s="13"/>
      <c r="E22" s="13"/>
      <c r="F22" s="13"/>
      <c r="G22" s="13"/>
      <c r="H22" s="17"/>
    </row>
  </sheetData>
  <mergeCells count="2">
    <mergeCell ref="A2:H2"/>
    <mergeCell ref="A17:D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 topLeftCell="A1">
      <selection activeCell="H10" sqref="H10"/>
    </sheetView>
  </sheetViews>
  <sheetFormatPr defaultColWidth="9.140625" defaultRowHeight="15"/>
  <cols>
    <col min="1" max="1" width="8.7109375" style="0" customWidth="1"/>
    <col min="2" max="2" width="28.140625" style="0" customWidth="1"/>
    <col min="3" max="3" width="20.28125" style="0" customWidth="1"/>
    <col min="4" max="5" width="16.8515625" style="0" customWidth="1"/>
    <col min="6" max="6" width="17.421875" style="0" customWidth="1"/>
    <col min="7" max="7" width="22.57421875" style="0" customWidth="1"/>
    <col min="8" max="8" width="42.140625" style="0" customWidth="1"/>
  </cols>
  <sheetData>
    <row r="1" ht="15.75">
      <c r="H1" s="25" t="s">
        <v>46</v>
      </c>
    </row>
    <row r="2" spans="1:8" ht="23.25">
      <c r="A2" s="28" t="s">
        <v>48</v>
      </c>
      <c r="B2" s="28"/>
      <c r="C2" s="28"/>
      <c r="D2" s="28"/>
      <c r="E2" s="28"/>
      <c r="F2" s="28"/>
      <c r="G2" s="28"/>
      <c r="H2" s="29"/>
    </row>
    <row r="3" spans="1:7" ht="20.25">
      <c r="A3" s="2"/>
      <c r="B3" s="2"/>
      <c r="C3" s="2"/>
      <c r="D3" s="2"/>
      <c r="E3" s="2"/>
      <c r="F3" s="2"/>
      <c r="G3" s="2"/>
    </row>
    <row r="4" spans="1:7" ht="15">
      <c r="A4" s="1"/>
      <c r="B4" s="1"/>
      <c r="C4" s="1"/>
      <c r="D4" s="1"/>
      <c r="E4" s="1"/>
      <c r="F4" s="1"/>
      <c r="G4" s="1"/>
    </row>
    <row r="5" spans="1:8" ht="18">
      <c r="A5" s="3" t="s">
        <v>0</v>
      </c>
      <c r="B5" s="4" t="s">
        <v>4</v>
      </c>
      <c r="C5" s="4" t="s">
        <v>1</v>
      </c>
      <c r="D5" s="4" t="s">
        <v>2</v>
      </c>
      <c r="E5" s="4" t="s">
        <v>22</v>
      </c>
      <c r="F5" s="4" t="s">
        <v>18</v>
      </c>
      <c r="G5" s="4" t="s">
        <v>5</v>
      </c>
      <c r="H5" s="4" t="s">
        <v>3</v>
      </c>
    </row>
    <row r="6" spans="1:8" ht="250.5" customHeight="1" thickBot="1">
      <c r="A6" s="3">
        <v>1</v>
      </c>
      <c r="B6" s="3" t="s">
        <v>12</v>
      </c>
      <c r="C6" s="3" t="s">
        <v>19</v>
      </c>
      <c r="D6" s="3" t="s">
        <v>19</v>
      </c>
      <c r="E6" s="3">
        <v>322</v>
      </c>
      <c r="F6" s="8" t="s">
        <v>20</v>
      </c>
      <c r="G6" s="8">
        <f>E6*12000</f>
        <v>3864000</v>
      </c>
      <c r="H6" s="26" t="s">
        <v>47</v>
      </c>
    </row>
    <row r="7" spans="1:8" ht="40.5" customHeight="1" thickBot="1">
      <c r="A7" s="6"/>
      <c r="B7" s="6"/>
      <c r="C7" s="6"/>
      <c r="D7" s="7"/>
      <c r="E7" s="7"/>
      <c r="F7" s="10" t="s">
        <v>17</v>
      </c>
      <c r="G7" s="12">
        <f>SUM(G6:G6)</f>
        <v>3864000</v>
      </c>
      <c r="H7" s="7"/>
    </row>
    <row r="8" spans="1:8" ht="40.5" customHeight="1">
      <c r="A8" s="39" t="s">
        <v>42</v>
      </c>
      <c r="B8" s="40"/>
      <c r="C8" s="40"/>
      <c r="D8" s="40"/>
      <c r="E8" s="40"/>
      <c r="F8" s="40"/>
      <c r="G8" s="40"/>
      <c r="H8" s="40"/>
    </row>
    <row r="9" spans="1:7" ht="15" customHeight="1">
      <c r="A9" s="6"/>
      <c r="B9" s="7"/>
      <c r="C9" s="7"/>
      <c r="D9" s="7"/>
      <c r="E9" s="7"/>
      <c r="F9" s="7"/>
      <c r="G9" s="7"/>
    </row>
    <row r="10" spans="1:7" ht="221.25" customHeight="1">
      <c r="A10" s="32" t="s">
        <v>40</v>
      </c>
      <c r="B10" s="33"/>
      <c r="C10" s="33"/>
      <c r="D10" s="33"/>
      <c r="E10" s="24"/>
      <c r="F10" s="37" t="s">
        <v>37</v>
      </c>
      <c r="G10" s="38"/>
    </row>
    <row r="11" spans="1:7" ht="15" customHeight="1">
      <c r="A11" s="15" t="s">
        <v>38</v>
      </c>
      <c r="B11" s="15"/>
      <c r="C11" s="15"/>
      <c r="D11" s="15"/>
      <c r="E11" s="15"/>
      <c r="F11" s="15" t="s">
        <v>39</v>
      </c>
      <c r="G11" s="15"/>
    </row>
    <row r="12" spans="1:7" ht="15" customHeight="1">
      <c r="A12" s="15"/>
      <c r="B12" s="16"/>
      <c r="C12" s="15"/>
      <c r="D12" s="15"/>
      <c r="E12" s="15"/>
      <c r="F12" s="15"/>
      <c r="G12" s="15"/>
    </row>
    <row r="13" spans="1:7" ht="15" customHeight="1">
      <c r="A13" s="15"/>
      <c r="B13" s="15"/>
      <c r="C13" s="15"/>
      <c r="D13" s="15"/>
      <c r="E13" s="15"/>
      <c r="F13" s="15"/>
      <c r="G13" s="15"/>
    </row>
    <row r="14" spans="1:8" s="11" customFormat="1" ht="15" customHeight="1">
      <c r="A14" s="13"/>
      <c r="B14" s="13"/>
      <c r="C14" s="13"/>
      <c r="D14" s="13"/>
      <c r="E14" s="13"/>
      <c r="F14" s="13"/>
      <c r="G14" s="13"/>
      <c r="H14" s="17"/>
    </row>
    <row r="15" spans="1:8" ht="15" customHeight="1">
      <c r="A15" s="13"/>
      <c r="B15" s="13"/>
      <c r="C15" s="13"/>
      <c r="D15" s="13"/>
      <c r="E15" s="13"/>
      <c r="F15" s="13"/>
      <c r="G15" s="13"/>
      <c r="H15" s="17"/>
    </row>
  </sheetData>
  <mergeCells count="4">
    <mergeCell ref="A2:H2"/>
    <mergeCell ref="A8:H8"/>
    <mergeCell ref="A10:D10"/>
    <mergeCell ref="F10:G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"/>
  <sheetViews>
    <sheetView workbookViewId="0" topLeftCell="A10">
      <selection activeCell="A13" sqref="A13:G13"/>
    </sheetView>
  </sheetViews>
  <sheetFormatPr defaultColWidth="9.140625" defaultRowHeight="15"/>
  <cols>
    <col min="1" max="1" width="8.7109375" style="0" customWidth="1"/>
    <col min="2" max="2" width="28.140625" style="0" customWidth="1"/>
    <col min="3" max="3" width="20.28125" style="0" customWidth="1"/>
    <col min="4" max="4" width="16.8515625" style="0" customWidth="1"/>
    <col min="5" max="5" width="18.00390625" style="0" customWidth="1"/>
    <col min="6" max="6" width="18.7109375" style="0" customWidth="1"/>
    <col min="7" max="7" width="22.00390625" style="0" customWidth="1"/>
    <col min="8" max="8" width="42.140625" style="0" customWidth="1"/>
  </cols>
  <sheetData>
    <row r="2" spans="1:8" ht="23.25">
      <c r="A2" s="28" t="s">
        <v>23</v>
      </c>
      <c r="B2" s="28"/>
      <c r="C2" s="28"/>
      <c r="D2" s="28"/>
      <c r="E2" s="28"/>
      <c r="F2" s="28"/>
      <c r="G2" s="28"/>
      <c r="H2" s="29"/>
    </row>
    <row r="3" spans="1:7" ht="20.25">
      <c r="A3" s="2"/>
      <c r="B3" s="2"/>
      <c r="C3" s="2"/>
      <c r="D3" s="2"/>
      <c r="E3" s="2"/>
      <c r="F3" s="2"/>
      <c r="G3" s="2"/>
    </row>
    <row r="4" spans="1:7" ht="15">
      <c r="A4" s="1"/>
      <c r="B4" s="1"/>
      <c r="C4" s="1"/>
      <c r="D4" s="1"/>
      <c r="E4" s="1"/>
      <c r="F4" s="1"/>
      <c r="G4" s="1"/>
    </row>
    <row r="5" spans="1:8" ht="18">
      <c r="A5" s="3" t="s">
        <v>0</v>
      </c>
      <c r="B5" s="4" t="s">
        <v>4</v>
      </c>
      <c r="C5" s="4" t="s">
        <v>1</v>
      </c>
      <c r="D5" s="4" t="s">
        <v>2</v>
      </c>
      <c r="E5" s="4" t="s">
        <v>22</v>
      </c>
      <c r="F5" s="4" t="s">
        <v>18</v>
      </c>
      <c r="G5" s="4" t="s">
        <v>5</v>
      </c>
      <c r="H5" s="4" t="s">
        <v>3</v>
      </c>
    </row>
    <row r="6" spans="1:8" ht="72.75" customHeight="1">
      <c r="A6" s="3">
        <v>1</v>
      </c>
      <c r="B6" s="3" t="s">
        <v>28</v>
      </c>
      <c r="C6" s="3" t="s">
        <v>13</v>
      </c>
      <c r="D6" s="4">
        <v>11504</v>
      </c>
      <c r="E6" s="4">
        <f>D6*0.36</f>
        <v>4141.44</v>
      </c>
      <c r="F6" s="8">
        <v>699.48</v>
      </c>
      <c r="G6" s="8">
        <f>D6*F6</f>
        <v>8046817.92</v>
      </c>
      <c r="H6" s="3" t="s">
        <v>11</v>
      </c>
    </row>
    <row r="7" spans="1:8" ht="72.75" customHeight="1">
      <c r="A7" s="3">
        <v>2</v>
      </c>
      <c r="B7" s="3" t="s">
        <v>26</v>
      </c>
      <c r="C7" s="3" t="s">
        <v>13</v>
      </c>
      <c r="D7" s="4">
        <v>5852</v>
      </c>
      <c r="E7" s="4">
        <f aca="true" t="shared" si="0" ref="E7:E10">D7*0.36</f>
        <v>2106.72</v>
      </c>
      <c r="F7" s="8">
        <v>699.48</v>
      </c>
      <c r="G7" s="8">
        <f aca="true" t="shared" si="1" ref="G7:G10">D7*F7</f>
        <v>4093356.96</v>
      </c>
      <c r="H7" s="3" t="s">
        <v>11</v>
      </c>
    </row>
    <row r="8" spans="1:8" ht="72.75" customHeight="1">
      <c r="A8" s="3">
        <v>3</v>
      </c>
      <c r="B8" s="3" t="s">
        <v>29</v>
      </c>
      <c r="C8" s="3" t="s">
        <v>13</v>
      </c>
      <c r="D8" s="4">
        <v>1388</v>
      </c>
      <c r="E8" s="4">
        <f t="shared" si="0"/>
        <v>499.68</v>
      </c>
      <c r="F8" s="8">
        <v>699.48</v>
      </c>
      <c r="G8" s="8">
        <f t="shared" si="1"/>
        <v>970878.24</v>
      </c>
      <c r="H8" s="3" t="s">
        <v>11</v>
      </c>
    </row>
    <row r="9" spans="1:8" ht="72.75" customHeight="1">
      <c r="A9" s="3">
        <v>4</v>
      </c>
      <c r="B9" s="3" t="s">
        <v>33</v>
      </c>
      <c r="C9" s="3" t="s">
        <v>13</v>
      </c>
      <c r="D9" s="4">
        <v>704</v>
      </c>
      <c r="E9" s="4">
        <f t="shared" si="0"/>
        <v>253.44</v>
      </c>
      <c r="F9" s="8">
        <v>699.48</v>
      </c>
      <c r="G9" s="8">
        <f t="shared" si="1"/>
        <v>492433.92000000004</v>
      </c>
      <c r="H9" s="3" t="s">
        <v>11</v>
      </c>
    </row>
    <row r="10" spans="1:8" ht="72.75" customHeight="1">
      <c r="A10" s="3">
        <v>5</v>
      </c>
      <c r="B10" s="3" t="s">
        <v>27</v>
      </c>
      <c r="C10" s="3" t="s">
        <v>13</v>
      </c>
      <c r="D10" s="4">
        <v>176</v>
      </c>
      <c r="E10" s="4">
        <f t="shared" si="0"/>
        <v>63.36</v>
      </c>
      <c r="F10" s="8">
        <v>699.48</v>
      </c>
      <c r="G10" s="8">
        <f t="shared" si="1"/>
        <v>123108.48000000001</v>
      </c>
      <c r="H10" s="3" t="s">
        <v>11</v>
      </c>
    </row>
    <row r="11" spans="1:8" ht="72.75" customHeight="1">
      <c r="A11" s="3">
        <v>6</v>
      </c>
      <c r="B11" s="3" t="s">
        <v>21</v>
      </c>
      <c r="C11" s="3" t="s">
        <v>14</v>
      </c>
      <c r="D11" s="4">
        <v>2828</v>
      </c>
      <c r="E11" s="4">
        <f>D11*0.36</f>
        <v>1018.0799999999999</v>
      </c>
      <c r="F11" s="8">
        <v>856.12</v>
      </c>
      <c r="G11" s="8">
        <f>D11*F11</f>
        <v>2421107.36</v>
      </c>
      <c r="H11" s="3" t="s">
        <v>11</v>
      </c>
    </row>
    <row r="12" spans="1:8" ht="72.75" customHeight="1">
      <c r="A12" s="3">
        <v>7</v>
      </c>
      <c r="B12" s="3" t="s">
        <v>15</v>
      </c>
      <c r="C12" s="4"/>
      <c r="D12" s="5">
        <v>2828</v>
      </c>
      <c r="E12" s="5"/>
      <c r="F12" s="9">
        <v>290</v>
      </c>
      <c r="G12" s="8">
        <f>D12*F12</f>
        <v>820120</v>
      </c>
      <c r="H12" s="3" t="s">
        <v>11</v>
      </c>
    </row>
    <row r="13" spans="1:8" ht="79.5" customHeight="1" thickBot="1">
      <c r="A13" s="3">
        <v>8</v>
      </c>
      <c r="B13" s="3" t="s">
        <v>12</v>
      </c>
      <c r="C13" s="3" t="s">
        <v>19</v>
      </c>
      <c r="D13" s="3" t="s">
        <v>19</v>
      </c>
      <c r="E13" s="3">
        <v>315.7</v>
      </c>
      <c r="F13" s="8" t="s">
        <v>20</v>
      </c>
      <c r="G13" s="8">
        <f>E13*12000</f>
        <v>3788400</v>
      </c>
      <c r="H13" s="3" t="s">
        <v>11</v>
      </c>
    </row>
    <row r="14" spans="1:8" ht="40.5" customHeight="1" thickBot="1">
      <c r="A14" s="6"/>
      <c r="B14" s="6"/>
      <c r="C14" s="6"/>
      <c r="D14" s="7"/>
      <c r="E14" s="7"/>
      <c r="F14" s="10" t="s">
        <v>17</v>
      </c>
      <c r="G14" s="12">
        <f>SUM(G6:G13)</f>
        <v>20756222.88</v>
      </c>
      <c r="H14" s="7"/>
    </row>
    <row r="15" spans="1:8" ht="40.5" customHeight="1">
      <c r="A15" s="6"/>
      <c r="B15" s="6"/>
      <c r="C15" s="6"/>
      <c r="D15" s="7"/>
      <c r="E15" s="7"/>
      <c r="F15" s="10"/>
      <c r="G15" s="19"/>
      <c r="H15" s="7"/>
    </row>
    <row r="16" spans="1:7" ht="15" customHeight="1">
      <c r="A16" s="6"/>
      <c r="B16" s="7"/>
      <c r="C16" s="7"/>
      <c r="D16" s="7"/>
      <c r="E16" s="7"/>
      <c r="F16" s="7"/>
      <c r="G16" s="7"/>
    </row>
    <row r="17" spans="1:7" ht="15" customHeight="1">
      <c r="A17" s="30" t="s">
        <v>6</v>
      </c>
      <c r="B17" s="31"/>
      <c r="C17" s="31"/>
      <c r="D17" s="31"/>
      <c r="E17" s="18"/>
      <c r="F17" s="14" t="s">
        <v>9</v>
      </c>
      <c r="G17" s="14"/>
    </row>
    <row r="18" spans="1:7" ht="15" customHeight="1">
      <c r="A18" s="15" t="s">
        <v>16</v>
      </c>
      <c r="B18" s="15"/>
      <c r="C18" s="15"/>
      <c r="D18" s="15"/>
      <c r="E18" s="15"/>
      <c r="F18" s="15"/>
      <c r="G18" s="15"/>
    </row>
    <row r="19" spans="1:7" ht="15" customHeight="1">
      <c r="A19" s="15"/>
      <c r="B19" s="16"/>
      <c r="C19" s="15"/>
      <c r="D19" s="15"/>
      <c r="E19" s="15"/>
      <c r="F19" s="15"/>
      <c r="G19" s="15"/>
    </row>
    <row r="20" spans="1:7" ht="15" customHeight="1">
      <c r="A20" s="15"/>
      <c r="B20" s="15"/>
      <c r="C20" s="15"/>
      <c r="D20" s="15"/>
      <c r="E20" s="15"/>
      <c r="F20" s="15"/>
      <c r="G20" s="15"/>
    </row>
    <row r="21" spans="1:8" s="11" customFormat="1" ht="15" customHeight="1">
      <c r="A21" s="13" t="s">
        <v>7</v>
      </c>
      <c r="B21" s="13"/>
      <c r="C21" s="13"/>
      <c r="D21" s="13"/>
      <c r="E21" s="13"/>
      <c r="F21" s="13" t="s">
        <v>10</v>
      </c>
      <c r="G21" s="13"/>
      <c r="H21" s="17"/>
    </row>
    <row r="22" spans="1:8" ht="15" customHeight="1">
      <c r="A22" s="13" t="s">
        <v>8</v>
      </c>
      <c r="B22" s="13"/>
      <c r="C22" s="13"/>
      <c r="D22" s="13"/>
      <c r="E22" s="13"/>
      <c r="F22" s="13"/>
      <c r="G22" s="13"/>
      <c r="H22" s="17"/>
    </row>
  </sheetData>
  <mergeCells count="2">
    <mergeCell ref="A17:D17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 topLeftCell="A1">
      <selection activeCell="H12" sqref="H12"/>
    </sheetView>
  </sheetViews>
  <sheetFormatPr defaultColWidth="9.140625" defaultRowHeight="15"/>
  <cols>
    <col min="1" max="1" width="8.7109375" style="0" customWidth="1"/>
    <col min="2" max="2" width="28.140625" style="0" customWidth="1"/>
    <col min="3" max="3" width="20.28125" style="0" customWidth="1"/>
    <col min="4" max="5" width="16.8515625" style="0" customWidth="1"/>
    <col min="6" max="6" width="17.421875" style="0" customWidth="1"/>
    <col min="7" max="7" width="22.57421875" style="0" customWidth="1"/>
    <col min="8" max="8" width="42.140625" style="0" customWidth="1"/>
  </cols>
  <sheetData>
    <row r="1" ht="15.75">
      <c r="H1" s="25" t="s">
        <v>50</v>
      </c>
    </row>
    <row r="2" spans="1:8" ht="23.25">
      <c r="A2" s="28" t="s">
        <v>49</v>
      </c>
      <c r="B2" s="28"/>
      <c r="C2" s="28"/>
      <c r="D2" s="28"/>
      <c r="E2" s="28"/>
      <c r="F2" s="28"/>
      <c r="G2" s="28"/>
      <c r="H2" s="29"/>
    </row>
    <row r="3" spans="1:7" ht="20.25">
      <c r="A3" s="2"/>
      <c r="B3" s="2"/>
      <c r="C3" s="2"/>
      <c r="D3" s="2"/>
      <c r="E3" s="2"/>
      <c r="F3" s="2"/>
      <c r="G3" s="2"/>
    </row>
    <row r="4" spans="1:7" ht="15">
      <c r="A4" s="1"/>
      <c r="B4" s="1"/>
      <c r="C4" s="1"/>
      <c r="D4" s="1"/>
      <c r="E4" s="1"/>
      <c r="F4" s="1"/>
      <c r="G4" s="1"/>
    </row>
    <row r="5" spans="1:8" ht="18">
      <c r="A5" s="3" t="s">
        <v>0</v>
      </c>
      <c r="B5" s="4" t="s">
        <v>4</v>
      </c>
      <c r="C5" s="4" t="s">
        <v>1</v>
      </c>
      <c r="D5" s="4" t="s">
        <v>2</v>
      </c>
      <c r="E5" s="4" t="s">
        <v>22</v>
      </c>
      <c r="F5" s="4" t="s">
        <v>18</v>
      </c>
      <c r="G5" s="4" t="s">
        <v>5</v>
      </c>
      <c r="H5" s="4" t="s">
        <v>3</v>
      </c>
    </row>
    <row r="6" spans="1:8" ht="72.75" customHeight="1">
      <c r="A6" s="3">
        <v>1</v>
      </c>
      <c r="B6" s="3" t="s">
        <v>28</v>
      </c>
      <c r="C6" s="3" t="s">
        <v>13</v>
      </c>
      <c r="D6" s="4">
        <v>2788</v>
      </c>
      <c r="E6" s="4">
        <f>D6*0.36</f>
        <v>1003.68</v>
      </c>
      <c r="F6" s="8">
        <v>683.15</v>
      </c>
      <c r="G6" s="8">
        <f>D6*F6</f>
        <v>1904622.2</v>
      </c>
      <c r="H6" s="34" t="s">
        <v>41</v>
      </c>
    </row>
    <row r="7" spans="1:8" ht="88.5" customHeight="1">
      <c r="A7" s="3">
        <v>2</v>
      </c>
      <c r="B7" s="3" t="s">
        <v>26</v>
      </c>
      <c r="C7" s="3" t="s">
        <v>13</v>
      </c>
      <c r="D7" s="4">
        <v>908</v>
      </c>
      <c r="E7" s="4">
        <f aca="true" t="shared" si="0" ref="E7:E8">D7*0.36</f>
        <v>326.88</v>
      </c>
      <c r="F7" s="8">
        <v>683.15</v>
      </c>
      <c r="G7" s="8">
        <f aca="true" t="shared" si="1" ref="G7:G8">D7*F7</f>
        <v>620300.2</v>
      </c>
      <c r="H7" s="35"/>
    </row>
    <row r="8" spans="1:8" ht="105.75" customHeight="1" thickBot="1">
      <c r="A8" s="3">
        <v>3</v>
      </c>
      <c r="B8" s="3" t="s">
        <v>29</v>
      </c>
      <c r="C8" s="3" t="s">
        <v>13</v>
      </c>
      <c r="D8" s="4">
        <v>588</v>
      </c>
      <c r="E8" s="4">
        <f t="shared" si="0"/>
        <v>211.67999999999998</v>
      </c>
      <c r="F8" s="8">
        <v>683.15</v>
      </c>
      <c r="G8" s="8">
        <f t="shared" si="1"/>
        <v>401692.2</v>
      </c>
      <c r="H8" s="36"/>
    </row>
    <row r="9" spans="1:8" ht="40.5" customHeight="1" thickBot="1">
      <c r="A9" s="6"/>
      <c r="B9" s="6"/>
      <c r="C9" s="6"/>
      <c r="D9" s="7"/>
      <c r="E9" s="7"/>
      <c r="F9" s="10" t="s">
        <v>17</v>
      </c>
      <c r="G9" s="12">
        <f>SUM(G6:G8)</f>
        <v>2926614.6</v>
      </c>
      <c r="H9" s="7"/>
    </row>
    <row r="10" spans="1:8" ht="40.5" customHeight="1">
      <c r="A10" s="39" t="s">
        <v>53</v>
      </c>
      <c r="B10" s="40"/>
      <c r="C10" s="40"/>
      <c r="D10" s="40"/>
      <c r="E10" s="40"/>
      <c r="F10" s="40"/>
      <c r="G10" s="40"/>
      <c r="H10" s="40"/>
    </row>
    <row r="11" spans="1:7" ht="15" customHeight="1">
      <c r="A11" s="6"/>
      <c r="B11" s="7"/>
      <c r="C11" s="7"/>
      <c r="D11" s="7"/>
      <c r="E11" s="7"/>
      <c r="F11" s="7"/>
      <c r="G11" s="7"/>
    </row>
    <row r="12" spans="1:7" ht="221.25" customHeight="1">
      <c r="A12" s="32" t="s">
        <v>40</v>
      </c>
      <c r="B12" s="33"/>
      <c r="C12" s="33"/>
      <c r="D12" s="33"/>
      <c r="E12" s="20"/>
      <c r="F12" s="37" t="s">
        <v>37</v>
      </c>
      <c r="G12" s="38"/>
    </row>
    <row r="13" spans="1:7" ht="15" customHeight="1">
      <c r="A13" s="15" t="s">
        <v>38</v>
      </c>
      <c r="B13" s="15"/>
      <c r="C13" s="15"/>
      <c r="D13" s="15"/>
      <c r="E13" s="15"/>
      <c r="F13" s="15" t="s">
        <v>39</v>
      </c>
      <c r="G13" s="15"/>
    </row>
    <row r="14" spans="1:7" ht="15" customHeight="1">
      <c r="A14" s="15"/>
      <c r="B14" s="16"/>
      <c r="C14" s="15"/>
      <c r="D14" s="15"/>
      <c r="E14" s="15"/>
      <c r="F14" s="15"/>
      <c r="G14" s="15"/>
    </row>
    <row r="15" spans="1:7" ht="15" customHeight="1">
      <c r="A15" s="15"/>
      <c r="B15" s="15"/>
      <c r="C15" s="15"/>
      <c r="D15" s="15"/>
      <c r="E15" s="15"/>
      <c r="F15" s="15"/>
      <c r="G15" s="15"/>
    </row>
    <row r="16" spans="1:8" s="11" customFormat="1" ht="15" customHeight="1">
      <c r="A16" s="13"/>
      <c r="B16" s="13"/>
      <c r="C16" s="13"/>
      <c r="D16" s="13"/>
      <c r="E16" s="13"/>
      <c r="F16" s="13"/>
      <c r="G16" s="13"/>
      <c r="H16" s="17"/>
    </row>
    <row r="17" spans="1:8" ht="15" customHeight="1">
      <c r="A17" s="13"/>
      <c r="B17" s="13"/>
      <c r="C17" s="13"/>
      <c r="D17" s="13"/>
      <c r="E17" s="13"/>
      <c r="F17" s="13"/>
      <c r="G17" s="13"/>
      <c r="H17" s="17"/>
    </row>
  </sheetData>
  <mergeCells count="5">
    <mergeCell ref="A2:H2"/>
    <mergeCell ref="A12:D12"/>
    <mergeCell ref="H6:H8"/>
    <mergeCell ref="F12:G12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 topLeftCell="A1">
      <selection activeCell="H12" sqref="H12"/>
    </sheetView>
  </sheetViews>
  <sheetFormatPr defaultColWidth="9.140625" defaultRowHeight="15"/>
  <cols>
    <col min="1" max="1" width="8.7109375" style="0" customWidth="1"/>
    <col min="2" max="2" width="28.140625" style="0" customWidth="1"/>
    <col min="3" max="3" width="20.28125" style="0" customWidth="1"/>
    <col min="4" max="5" width="16.8515625" style="0" customWidth="1"/>
    <col min="6" max="6" width="17.421875" style="0" customWidth="1"/>
    <col min="7" max="7" width="22.57421875" style="0" customWidth="1"/>
    <col min="8" max="8" width="42.140625" style="0" customWidth="1"/>
  </cols>
  <sheetData>
    <row r="1" ht="15.75">
      <c r="H1" s="25" t="s">
        <v>51</v>
      </c>
    </row>
    <row r="2" spans="1:8" ht="23.25" customHeight="1">
      <c r="A2" s="28" t="s">
        <v>52</v>
      </c>
      <c r="B2" s="28"/>
      <c r="C2" s="28"/>
      <c r="D2" s="28"/>
      <c r="E2" s="28"/>
      <c r="F2" s="28"/>
      <c r="G2" s="28"/>
      <c r="H2" s="29"/>
    </row>
    <row r="3" spans="1:7" ht="20.25">
      <c r="A3" s="2"/>
      <c r="B3" s="2"/>
      <c r="C3" s="2"/>
      <c r="D3" s="2"/>
      <c r="E3" s="2"/>
      <c r="F3" s="2"/>
      <c r="G3" s="2"/>
    </row>
    <row r="4" spans="1:7" ht="15">
      <c r="A4" s="1"/>
      <c r="B4" s="1"/>
      <c r="C4" s="1"/>
      <c r="D4" s="1"/>
      <c r="E4" s="1"/>
      <c r="F4" s="1"/>
      <c r="G4" s="1"/>
    </row>
    <row r="5" spans="1:8" ht="18">
      <c r="A5" s="3" t="s">
        <v>0</v>
      </c>
      <c r="B5" s="4" t="s">
        <v>4</v>
      </c>
      <c r="C5" s="4" t="s">
        <v>1</v>
      </c>
      <c r="D5" s="4" t="s">
        <v>2</v>
      </c>
      <c r="E5" s="4" t="s">
        <v>22</v>
      </c>
      <c r="F5" s="4" t="s">
        <v>18</v>
      </c>
      <c r="G5" s="4" t="s">
        <v>5</v>
      </c>
      <c r="H5" s="4" t="s">
        <v>3</v>
      </c>
    </row>
    <row r="6" spans="1:8" ht="72.75" customHeight="1">
      <c r="A6" s="3">
        <v>1</v>
      </c>
      <c r="B6" s="3" t="s">
        <v>28</v>
      </c>
      <c r="C6" s="3" t="s">
        <v>13</v>
      </c>
      <c r="D6" s="4">
        <v>3360</v>
      </c>
      <c r="E6" s="4">
        <f>D6*0.36</f>
        <v>1209.6</v>
      </c>
      <c r="F6" s="8">
        <v>683.15</v>
      </c>
      <c r="G6" s="8">
        <f>D6*F6</f>
        <v>2295384</v>
      </c>
      <c r="H6" s="34" t="s">
        <v>41</v>
      </c>
    </row>
    <row r="7" spans="1:8" ht="72.75" customHeight="1">
      <c r="A7" s="3">
        <v>2</v>
      </c>
      <c r="B7" s="3" t="s">
        <v>26</v>
      </c>
      <c r="C7" s="3" t="s">
        <v>13</v>
      </c>
      <c r="D7" s="4">
        <v>796</v>
      </c>
      <c r="E7" s="4">
        <f aca="true" t="shared" si="0" ref="E7:E8">D7*0.36</f>
        <v>286.56</v>
      </c>
      <c r="F7" s="8">
        <v>683.15</v>
      </c>
      <c r="G7" s="8">
        <f aca="true" t="shared" si="1" ref="G7:G8">D7*F7</f>
        <v>543787.4</v>
      </c>
      <c r="H7" s="35"/>
    </row>
    <row r="8" spans="1:8" ht="93" customHeight="1" thickBot="1">
      <c r="A8" s="3">
        <v>3</v>
      </c>
      <c r="B8" s="3" t="s">
        <v>29</v>
      </c>
      <c r="C8" s="3" t="s">
        <v>13</v>
      </c>
      <c r="D8" s="4">
        <v>600</v>
      </c>
      <c r="E8" s="4">
        <f t="shared" si="0"/>
        <v>216</v>
      </c>
      <c r="F8" s="8">
        <v>683.15</v>
      </c>
      <c r="G8" s="8">
        <f t="shared" si="1"/>
        <v>409890</v>
      </c>
      <c r="H8" s="36"/>
    </row>
    <row r="9" spans="1:8" ht="40.5" customHeight="1" thickBot="1">
      <c r="A9" s="6"/>
      <c r="B9" s="6"/>
      <c r="C9" s="6"/>
      <c r="D9" s="7"/>
      <c r="E9" s="7"/>
      <c r="F9" s="10" t="s">
        <v>17</v>
      </c>
      <c r="G9" s="12">
        <f>SUM(G6:G8)</f>
        <v>3249061.4</v>
      </c>
      <c r="H9" s="7"/>
    </row>
    <row r="10" spans="1:8" ht="40.5" customHeight="1">
      <c r="A10" s="39" t="s">
        <v>53</v>
      </c>
      <c r="B10" s="40"/>
      <c r="C10" s="40"/>
      <c r="D10" s="40"/>
      <c r="E10" s="40"/>
      <c r="F10" s="40"/>
      <c r="G10" s="40"/>
      <c r="H10" s="40"/>
    </row>
    <row r="11" spans="1:7" ht="15" customHeight="1">
      <c r="A11" s="6"/>
      <c r="B11" s="7"/>
      <c r="C11" s="7"/>
      <c r="D11" s="7"/>
      <c r="E11" s="7"/>
      <c r="F11" s="7"/>
      <c r="G11" s="7"/>
    </row>
    <row r="12" spans="1:7" ht="216.75" customHeight="1">
      <c r="A12" s="32" t="s">
        <v>40</v>
      </c>
      <c r="B12" s="33"/>
      <c r="C12" s="33"/>
      <c r="D12" s="33"/>
      <c r="E12" s="23"/>
      <c r="F12" s="37" t="s">
        <v>37</v>
      </c>
      <c r="G12" s="38"/>
    </row>
    <row r="13" spans="1:7" ht="15" customHeight="1">
      <c r="A13" s="15" t="s">
        <v>38</v>
      </c>
      <c r="B13" s="15"/>
      <c r="C13" s="15"/>
      <c r="D13" s="15"/>
      <c r="E13" s="15"/>
      <c r="F13" s="15" t="s">
        <v>39</v>
      </c>
      <c r="G13" s="15"/>
    </row>
    <row r="14" spans="1:7" ht="15" customHeight="1">
      <c r="A14" s="15"/>
      <c r="B14" s="16"/>
      <c r="C14" s="15"/>
      <c r="D14" s="15"/>
      <c r="E14" s="15"/>
      <c r="F14" s="15"/>
      <c r="G14" s="15"/>
    </row>
    <row r="15" spans="1:7" ht="15" customHeight="1">
      <c r="A15" s="15"/>
      <c r="B15" s="15"/>
      <c r="C15" s="15"/>
      <c r="D15" s="15"/>
      <c r="E15" s="15"/>
      <c r="F15" s="15"/>
      <c r="G15" s="15"/>
    </row>
    <row r="16" spans="1:8" s="11" customFormat="1" ht="15" customHeight="1">
      <c r="A16" s="13"/>
      <c r="B16" s="13"/>
      <c r="C16" s="13"/>
      <c r="D16" s="13"/>
      <c r="E16" s="13"/>
      <c r="F16" s="13"/>
      <c r="G16" s="13"/>
      <c r="H16" s="17"/>
    </row>
    <row r="17" spans="1:8" ht="15" customHeight="1">
      <c r="A17" s="13"/>
      <c r="B17" s="13"/>
      <c r="C17" s="13"/>
      <c r="D17" s="13"/>
      <c r="E17" s="13"/>
      <c r="F17" s="13"/>
      <c r="G17" s="13"/>
      <c r="H17" s="17"/>
    </row>
  </sheetData>
  <mergeCells count="5">
    <mergeCell ref="A2:H2"/>
    <mergeCell ref="A12:D12"/>
    <mergeCell ref="H6:H8"/>
    <mergeCell ref="F12:G12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workbookViewId="0" topLeftCell="A1">
      <selection activeCell="G12" sqref="G12"/>
    </sheetView>
  </sheetViews>
  <sheetFormatPr defaultColWidth="9.140625" defaultRowHeight="15"/>
  <cols>
    <col min="1" max="1" width="8.7109375" style="0" customWidth="1"/>
    <col min="2" max="2" width="28.140625" style="0" customWidth="1"/>
    <col min="3" max="3" width="20.28125" style="0" customWidth="1"/>
    <col min="4" max="4" width="18.00390625" style="0" customWidth="1"/>
    <col min="5" max="5" width="17.8515625" style="0" customWidth="1"/>
    <col min="6" max="6" width="18.57421875" style="0" customWidth="1"/>
    <col min="7" max="7" width="22.57421875" style="0" customWidth="1"/>
    <col min="8" max="8" width="42.140625" style="0" customWidth="1"/>
  </cols>
  <sheetData>
    <row r="1" spans="6:8" ht="15" customHeight="1">
      <c r="F1" s="41" t="s">
        <v>55</v>
      </c>
      <c r="G1" s="41"/>
      <c r="H1" s="41"/>
    </row>
    <row r="2" spans="1:8" ht="23.25" customHeight="1">
      <c r="A2" s="28" t="s">
        <v>56</v>
      </c>
      <c r="B2" s="28"/>
      <c r="C2" s="28"/>
      <c r="D2" s="28"/>
      <c r="E2" s="28"/>
      <c r="F2" s="28"/>
      <c r="G2" s="28"/>
      <c r="H2" s="29"/>
    </row>
    <row r="3" spans="1:7" ht="20.25">
      <c r="A3" s="2"/>
      <c r="B3" s="2"/>
      <c r="C3" s="2"/>
      <c r="D3" s="2"/>
      <c r="E3" s="2"/>
      <c r="F3" s="2"/>
      <c r="G3" s="2"/>
    </row>
    <row r="4" spans="1:7" ht="15">
      <c r="A4" s="1"/>
      <c r="B4" s="1"/>
      <c r="C4" s="1"/>
      <c r="D4" s="1"/>
      <c r="E4" s="1"/>
      <c r="F4" s="1"/>
      <c r="G4" s="1"/>
    </row>
    <row r="5" spans="1:8" ht="18">
      <c r="A5" s="3" t="s">
        <v>0</v>
      </c>
      <c r="B5" s="4" t="s">
        <v>4</v>
      </c>
      <c r="C5" s="4" t="s">
        <v>1</v>
      </c>
      <c r="D5" s="4" t="s">
        <v>2</v>
      </c>
      <c r="E5" s="4" t="s">
        <v>22</v>
      </c>
      <c r="F5" s="4" t="s">
        <v>18</v>
      </c>
      <c r="G5" s="4" t="s">
        <v>5</v>
      </c>
      <c r="H5" s="4" t="s">
        <v>3</v>
      </c>
    </row>
    <row r="6" spans="1:8" ht="72.75" customHeight="1" thickBot="1">
      <c r="A6" s="3">
        <v>1</v>
      </c>
      <c r="B6" s="3"/>
      <c r="C6" s="3"/>
      <c r="D6" s="4"/>
      <c r="E6" s="4">
        <f>D6*0.36</f>
        <v>0</v>
      </c>
      <c r="F6" s="8"/>
      <c r="G6" s="8">
        <f>D6*F6</f>
        <v>0</v>
      </c>
      <c r="H6" s="27"/>
    </row>
    <row r="7" spans="1:8" ht="40.5" customHeight="1" thickBot="1">
      <c r="A7" s="6"/>
      <c r="B7" s="6"/>
      <c r="C7" s="6"/>
      <c r="D7" s="7"/>
      <c r="E7" s="7"/>
      <c r="F7" s="10" t="s">
        <v>17</v>
      </c>
      <c r="G7" s="12">
        <f>SUM(G6:G6)</f>
        <v>0</v>
      </c>
      <c r="H7" s="43"/>
    </row>
    <row r="8" spans="1:8" ht="12.75" customHeight="1">
      <c r="A8" s="6"/>
      <c r="B8" s="6"/>
      <c r="C8" s="6"/>
      <c r="D8" s="7"/>
      <c r="E8" s="7"/>
      <c r="F8" s="10"/>
      <c r="G8" s="19"/>
      <c r="H8" s="44"/>
    </row>
    <row r="9" spans="1:8" ht="37.5" customHeight="1">
      <c r="A9" s="39" t="s">
        <v>57</v>
      </c>
      <c r="B9" s="40"/>
      <c r="C9" s="40"/>
      <c r="D9" s="40"/>
      <c r="E9" s="40"/>
      <c r="F9" s="40"/>
      <c r="G9" s="40"/>
      <c r="H9" s="40"/>
    </row>
    <row r="10" spans="1:8" ht="221.25" customHeight="1">
      <c r="A10" s="32" t="s">
        <v>40</v>
      </c>
      <c r="B10" s="33"/>
      <c r="C10" s="33"/>
      <c r="D10" s="33"/>
      <c r="E10" s="24"/>
      <c r="F10" s="42"/>
      <c r="G10" s="32"/>
      <c r="H10" s="32"/>
    </row>
    <row r="11" spans="1:7" ht="15" customHeight="1">
      <c r="A11" s="15" t="s">
        <v>38</v>
      </c>
      <c r="B11" s="15"/>
      <c r="C11" s="15"/>
      <c r="D11" s="15"/>
      <c r="E11" s="15"/>
      <c r="F11" s="15" t="s">
        <v>54</v>
      </c>
      <c r="G11" s="15"/>
    </row>
    <row r="12" spans="1:7" ht="15" customHeight="1">
      <c r="A12" s="15"/>
      <c r="B12" s="16"/>
      <c r="C12" s="15"/>
      <c r="D12" s="15"/>
      <c r="E12" s="15"/>
      <c r="F12" s="15"/>
      <c r="G12" s="15"/>
    </row>
    <row r="13" spans="1:7" ht="15" customHeight="1">
      <c r="A13" s="15"/>
      <c r="B13" s="15"/>
      <c r="C13" s="15"/>
      <c r="D13" s="15"/>
      <c r="E13" s="15"/>
      <c r="F13" s="15"/>
      <c r="G13" s="15"/>
    </row>
    <row r="14" spans="1:8" s="11" customFormat="1" ht="15" customHeight="1">
      <c r="A14" s="13" t="s">
        <v>7</v>
      </c>
      <c r="B14" s="13"/>
      <c r="C14" s="13"/>
      <c r="D14" s="13"/>
      <c r="E14" s="13"/>
      <c r="F14" s="13" t="s">
        <v>10</v>
      </c>
      <c r="G14" s="13"/>
      <c r="H14" s="17"/>
    </row>
    <row r="15" spans="1:8" ht="15" customHeight="1">
      <c r="A15" s="13" t="s">
        <v>8</v>
      </c>
      <c r="B15" s="13"/>
      <c r="C15" s="13"/>
      <c r="D15" s="13"/>
      <c r="E15" s="13"/>
      <c r="F15" s="13"/>
      <c r="G15" s="13"/>
      <c r="H15" s="17"/>
    </row>
  </sheetData>
  <mergeCells count="6">
    <mergeCell ref="F1:H1"/>
    <mergeCell ref="F10:H10"/>
    <mergeCell ref="A2:H2"/>
    <mergeCell ref="A10:D10"/>
    <mergeCell ref="H7:H8"/>
    <mergeCell ref="A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A14" sqref="A14:H14"/>
    </sheetView>
  </sheetViews>
  <sheetFormatPr defaultColWidth="9.140625" defaultRowHeight="15"/>
  <cols>
    <col min="1" max="1" width="8.7109375" style="0" customWidth="1"/>
    <col min="2" max="2" width="28.140625" style="0" customWidth="1"/>
    <col min="3" max="3" width="20.28125" style="0" customWidth="1"/>
    <col min="4" max="5" width="16.8515625" style="0" customWidth="1"/>
    <col min="6" max="6" width="17.421875" style="0" customWidth="1"/>
    <col min="7" max="7" width="22.57421875" style="0" customWidth="1"/>
    <col min="8" max="8" width="42.140625" style="0" customWidth="1"/>
  </cols>
  <sheetData>
    <row r="1" ht="15.75">
      <c r="H1" s="25" t="s">
        <v>46</v>
      </c>
    </row>
    <row r="2" spans="1:8" ht="23.25" customHeight="1">
      <c r="A2" s="28" t="s">
        <v>45</v>
      </c>
      <c r="B2" s="28"/>
      <c r="C2" s="28"/>
      <c r="D2" s="28"/>
      <c r="E2" s="28"/>
      <c r="F2" s="28"/>
      <c r="G2" s="28"/>
      <c r="H2" s="29"/>
    </row>
    <row r="3" spans="1:7" ht="20.25">
      <c r="A3" s="2"/>
      <c r="B3" s="2"/>
      <c r="C3" s="2"/>
      <c r="D3" s="2"/>
      <c r="E3" s="2"/>
      <c r="F3" s="2"/>
      <c r="G3" s="2"/>
    </row>
    <row r="4" spans="1:7" ht="15">
      <c r="A4" s="1"/>
      <c r="B4" s="1"/>
      <c r="C4" s="1"/>
      <c r="D4" s="1"/>
      <c r="E4" s="1"/>
      <c r="F4" s="1"/>
      <c r="G4" s="1"/>
    </row>
    <row r="5" spans="1:8" ht="18">
      <c r="A5" s="3" t="s">
        <v>0</v>
      </c>
      <c r="B5" s="4" t="s">
        <v>4</v>
      </c>
      <c r="C5" s="4" t="s">
        <v>1</v>
      </c>
      <c r="D5" s="4" t="s">
        <v>2</v>
      </c>
      <c r="E5" s="4" t="s">
        <v>22</v>
      </c>
      <c r="F5" s="4" t="s">
        <v>18</v>
      </c>
      <c r="G5" s="4" t="s">
        <v>5</v>
      </c>
      <c r="H5" s="4" t="s">
        <v>3</v>
      </c>
    </row>
    <row r="6" spans="1:8" ht="72.75" customHeight="1">
      <c r="A6" s="3">
        <v>1</v>
      </c>
      <c r="B6" s="3" t="s">
        <v>30</v>
      </c>
      <c r="C6" s="3" t="s">
        <v>13</v>
      </c>
      <c r="D6" s="4">
        <v>2008</v>
      </c>
      <c r="E6" s="4">
        <f>D6*0.36</f>
        <v>722.88</v>
      </c>
      <c r="F6" s="8">
        <v>699.48</v>
      </c>
      <c r="G6" s="8">
        <f>D6*F6</f>
        <v>1404555.84</v>
      </c>
      <c r="H6" s="3" t="s">
        <v>24</v>
      </c>
    </row>
    <row r="7" spans="1:8" ht="72.75" customHeight="1">
      <c r="A7" s="3">
        <v>2</v>
      </c>
      <c r="B7" s="3" t="s">
        <v>31</v>
      </c>
      <c r="C7" s="3" t="s">
        <v>13</v>
      </c>
      <c r="D7" s="4">
        <v>2720</v>
      </c>
      <c r="E7" s="4">
        <f aca="true" t="shared" si="0" ref="E7:E8">D7*0.36</f>
        <v>979.1999999999999</v>
      </c>
      <c r="F7" s="8">
        <v>699.48</v>
      </c>
      <c r="G7" s="8">
        <f aca="true" t="shared" si="1" ref="G7:G8">D7*F7</f>
        <v>1902585.6</v>
      </c>
      <c r="H7" s="3" t="s">
        <v>24</v>
      </c>
    </row>
    <row r="8" spans="1:8" ht="72.75" customHeight="1">
      <c r="A8" s="3">
        <v>3</v>
      </c>
      <c r="B8" s="3" t="s">
        <v>32</v>
      </c>
      <c r="C8" s="3" t="s">
        <v>13</v>
      </c>
      <c r="D8" s="4">
        <v>204</v>
      </c>
      <c r="E8" s="4">
        <f t="shared" si="0"/>
        <v>73.44</v>
      </c>
      <c r="F8" s="8">
        <v>699.48</v>
      </c>
      <c r="G8" s="8">
        <f t="shared" si="1"/>
        <v>142693.92</v>
      </c>
      <c r="H8" s="3" t="s">
        <v>24</v>
      </c>
    </row>
    <row r="9" spans="1:8" ht="54.75" customHeight="1">
      <c r="A9" s="3">
        <v>4</v>
      </c>
      <c r="B9" s="3" t="s">
        <v>21</v>
      </c>
      <c r="C9" s="3" t="s">
        <v>14</v>
      </c>
      <c r="D9" s="4">
        <v>2828</v>
      </c>
      <c r="E9" s="4">
        <f>D9*0.36</f>
        <v>1018.0799999999999</v>
      </c>
      <c r="F9" s="8">
        <v>856.12</v>
      </c>
      <c r="G9" s="8">
        <f>D9*F9</f>
        <v>2421107.36</v>
      </c>
      <c r="H9" s="3" t="s">
        <v>11</v>
      </c>
    </row>
    <row r="10" spans="1:8" ht="70.5" customHeight="1" thickBot="1">
      <c r="A10" s="3">
        <v>5</v>
      </c>
      <c r="B10" s="3" t="s">
        <v>15</v>
      </c>
      <c r="C10" s="4"/>
      <c r="D10" s="5">
        <v>2828</v>
      </c>
      <c r="E10" s="5"/>
      <c r="F10" s="9">
        <v>290</v>
      </c>
      <c r="G10" s="8">
        <f>D10*F10</f>
        <v>820120</v>
      </c>
      <c r="H10" s="3" t="s">
        <v>11</v>
      </c>
    </row>
    <row r="11" spans="1:8" ht="27.75" customHeight="1" thickBot="1">
      <c r="A11" s="6"/>
      <c r="B11" s="6"/>
      <c r="C11" s="6"/>
      <c r="D11" s="7"/>
      <c r="E11" s="7"/>
      <c r="F11" s="10" t="s">
        <v>17</v>
      </c>
      <c r="G11" s="12">
        <f>SUM(G6:G10)</f>
        <v>6691062.720000001</v>
      </c>
      <c r="H11" s="7"/>
    </row>
    <row r="12" spans="1:8" ht="20.25" customHeight="1">
      <c r="A12" s="6"/>
      <c r="B12" s="6"/>
      <c r="C12" s="6"/>
      <c r="D12" s="7"/>
      <c r="E12" s="7"/>
      <c r="F12" s="10"/>
      <c r="G12" s="19"/>
      <c r="H12" s="7"/>
    </row>
    <row r="13" spans="1:7" ht="15" customHeight="1" hidden="1">
      <c r="A13" s="6"/>
      <c r="B13" s="7"/>
      <c r="C13" s="7"/>
      <c r="D13" s="7"/>
      <c r="E13" s="7"/>
      <c r="F13" s="7"/>
      <c r="G13" s="7"/>
    </row>
    <row r="14" spans="1:8" ht="37.5" customHeight="1">
      <c r="A14" s="39" t="s">
        <v>42</v>
      </c>
      <c r="B14" s="40"/>
      <c r="C14" s="40"/>
      <c r="D14" s="40"/>
      <c r="E14" s="40"/>
      <c r="F14" s="40"/>
      <c r="G14" s="40"/>
      <c r="H14" s="40"/>
    </row>
    <row r="15" spans="1:7" ht="221.25" customHeight="1">
      <c r="A15" s="32" t="s">
        <v>40</v>
      </c>
      <c r="B15" s="33"/>
      <c r="C15" s="33"/>
      <c r="D15" s="33"/>
      <c r="E15" s="24"/>
      <c r="F15" s="37" t="s">
        <v>37</v>
      </c>
      <c r="G15" s="38"/>
    </row>
    <row r="16" spans="1:7" ht="15" customHeight="1">
      <c r="A16" s="15" t="s">
        <v>38</v>
      </c>
      <c r="B16" s="15"/>
      <c r="C16" s="15"/>
      <c r="D16" s="15"/>
      <c r="E16" s="15"/>
      <c r="F16" s="15" t="s">
        <v>39</v>
      </c>
      <c r="G16" s="15"/>
    </row>
    <row r="17" spans="1:7" ht="15" customHeight="1">
      <c r="A17" s="15"/>
      <c r="B17" s="16"/>
      <c r="C17" s="15"/>
      <c r="D17" s="15"/>
      <c r="E17" s="15"/>
      <c r="F17" s="15"/>
      <c r="G17" s="15"/>
    </row>
    <row r="18" spans="1:8" s="11" customFormat="1" ht="15" customHeight="1">
      <c r="A18" s="13"/>
      <c r="B18" s="13"/>
      <c r="C18" s="13"/>
      <c r="D18" s="13"/>
      <c r="E18" s="13"/>
      <c r="F18" s="13"/>
      <c r="G18" s="13"/>
      <c r="H18" s="17"/>
    </row>
    <row r="19" spans="1:8" ht="15" customHeight="1">
      <c r="A19" s="13"/>
      <c r="B19" s="13"/>
      <c r="C19" s="13"/>
      <c r="D19" s="13"/>
      <c r="E19" s="13"/>
      <c r="F19" s="13"/>
      <c r="G19" s="13"/>
      <c r="H19" s="17"/>
    </row>
  </sheetData>
  <mergeCells count="4">
    <mergeCell ref="A2:H2"/>
    <mergeCell ref="A14:H14"/>
    <mergeCell ref="A15:D15"/>
    <mergeCell ref="F15:G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workbookViewId="0" topLeftCell="A1">
      <selection activeCell="F6" sqref="F6"/>
    </sheetView>
  </sheetViews>
  <sheetFormatPr defaultColWidth="9.140625" defaultRowHeight="15"/>
  <cols>
    <col min="1" max="1" width="8.7109375" style="0" customWidth="1"/>
    <col min="2" max="2" width="28.140625" style="0" customWidth="1"/>
    <col min="3" max="3" width="20.28125" style="0" customWidth="1"/>
    <col min="4" max="4" width="17.7109375" style="0" customWidth="1"/>
    <col min="5" max="5" width="18.00390625" style="0" customWidth="1"/>
    <col min="6" max="6" width="18.7109375" style="0" customWidth="1"/>
    <col min="7" max="7" width="22.00390625" style="0" customWidth="1"/>
    <col min="8" max="8" width="42.7109375" style="0" customWidth="1"/>
  </cols>
  <sheetData>
    <row r="2" spans="1:8" ht="23.25">
      <c r="A2" s="28" t="s">
        <v>36</v>
      </c>
      <c r="B2" s="28"/>
      <c r="C2" s="28"/>
      <c r="D2" s="28"/>
      <c r="E2" s="28"/>
      <c r="F2" s="28"/>
      <c r="G2" s="28"/>
      <c r="H2" s="29"/>
    </row>
    <row r="3" spans="1:7" ht="20.25">
      <c r="A3" s="2"/>
      <c r="B3" s="2"/>
      <c r="C3" s="2"/>
      <c r="D3" s="2"/>
      <c r="E3" s="2"/>
      <c r="F3" s="2"/>
      <c r="G3" s="2"/>
    </row>
    <row r="4" spans="1:7" ht="15">
      <c r="A4" s="1"/>
      <c r="B4" s="1"/>
      <c r="C4" s="1"/>
      <c r="D4" s="1"/>
      <c r="E4" s="1"/>
      <c r="F4" s="1"/>
      <c r="G4" s="1"/>
    </row>
    <row r="5" spans="1:8" ht="51.75" customHeight="1">
      <c r="A5" s="3" t="s">
        <v>0</v>
      </c>
      <c r="B5" s="4" t="s">
        <v>4</v>
      </c>
      <c r="C5" s="4" t="s">
        <v>1</v>
      </c>
      <c r="D5" s="4" t="s">
        <v>2</v>
      </c>
      <c r="E5" s="4" t="s">
        <v>22</v>
      </c>
      <c r="F5" s="3" t="s">
        <v>34</v>
      </c>
      <c r="G5" s="4" t="s">
        <v>35</v>
      </c>
      <c r="H5" s="4" t="s">
        <v>3</v>
      </c>
    </row>
    <row r="6" spans="1:8" ht="80.25" customHeight="1">
      <c r="A6" s="3">
        <v>1</v>
      </c>
      <c r="B6" s="3" t="s">
        <v>28</v>
      </c>
      <c r="C6" s="3" t="s">
        <v>13</v>
      </c>
      <c r="D6" s="4">
        <v>11504</v>
      </c>
      <c r="E6" s="4">
        <f>D6*0.36</f>
        <v>4141.44</v>
      </c>
      <c r="F6" s="8">
        <v>10.26</v>
      </c>
      <c r="G6" s="8">
        <f>D6*F6</f>
        <v>118031.04</v>
      </c>
      <c r="H6" s="3" t="s">
        <v>11</v>
      </c>
    </row>
    <row r="7" spans="1:8" ht="80.25" customHeight="1">
      <c r="A7" s="3">
        <v>2</v>
      </c>
      <c r="B7" s="3" t="s">
        <v>26</v>
      </c>
      <c r="C7" s="3" t="s">
        <v>13</v>
      </c>
      <c r="D7" s="4">
        <v>5852</v>
      </c>
      <c r="E7" s="4">
        <f aca="true" t="shared" si="0" ref="E7:E10">D7*0.36</f>
        <v>2106.72</v>
      </c>
      <c r="F7" s="8">
        <v>10.26</v>
      </c>
      <c r="G7" s="8">
        <f aca="true" t="shared" si="1" ref="G7:G10">D7*F7</f>
        <v>60041.52</v>
      </c>
      <c r="H7" s="3" t="s">
        <v>11</v>
      </c>
    </row>
    <row r="8" spans="1:8" ht="72.75" customHeight="1">
      <c r="A8" s="3">
        <v>3</v>
      </c>
      <c r="B8" s="3" t="s">
        <v>29</v>
      </c>
      <c r="C8" s="3" t="s">
        <v>13</v>
      </c>
      <c r="D8" s="4">
        <v>1388</v>
      </c>
      <c r="E8" s="4">
        <f t="shared" si="0"/>
        <v>499.68</v>
      </c>
      <c r="F8" s="8">
        <v>10.26</v>
      </c>
      <c r="G8" s="8">
        <f t="shared" si="1"/>
        <v>14240.88</v>
      </c>
      <c r="H8" s="3" t="s">
        <v>11</v>
      </c>
    </row>
    <row r="9" spans="1:8" ht="72.75" customHeight="1">
      <c r="A9" s="3">
        <v>4</v>
      </c>
      <c r="B9" s="3" t="s">
        <v>33</v>
      </c>
      <c r="C9" s="3" t="s">
        <v>13</v>
      </c>
      <c r="D9" s="4">
        <v>704</v>
      </c>
      <c r="E9" s="4">
        <f t="shared" si="0"/>
        <v>253.44</v>
      </c>
      <c r="F9" s="8">
        <v>10.26</v>
      </c>
      <c r="G9" s="8">
        <f t="shared" si="1"/>
        <v>7223.04</v>
      </c>
      <c r="H9" s="3" t="s">
        <v>11</v>
      </c>
    </row>
    <row r="10" spans="1:8" ht="72.75" customHeight="1">
      <c r="A10" s="3">
        <v>5</v>
      </c>
      <c r="B10" s="3" t="s">
        <v>27</v>
      </c>
      <c r="C10" s="3" t="s">
        <v>13</v>
      </c>
      <c r="D10" s="4">
        <v>176</v>
      </c>
      <c r="E10" s="4">
        <f t="shared" si="0"/>
        <v>63.36</v>
      </c>
      <c r="F10" s="8">
        <v>10.26</v>
      </c>
      <c r="G10" s="8">
        <f t="shared" si="1"/>
        <v>1805.76</v>
      </c>
      <c r="H10" s="3" t="s">
        <v>11</v>
      </c>
    </row>
    <row r="11" spans="1:8" ht="72.75" customHeight="1">
      <c r="A11" s="3">
        <v>6</v>
      </c>
      <c r="B11" s="3" t="s">
        <v>21</v>
      </c>
      <c r="C11" s="3" t="s">
        <v>14</v>
      </c>
      <c r="D11" s="4">
        <v>2828</v>
      </c>
      <c r="E11" s="4">
        <f>D11*0.36</f>
        <v>1018.0799999999999</v>
      </c>
      <c r="F11" s="8">
        <v>12.24</v>
      </c>
      <c r="G11" s="8">
        <f>D11*F11</f>
        <v>34614.72</v>
      </c>
      <c r="H11" s="3" t="s">
        <v>11</v>
      </c>
    </row>
    <row r="12" spans="1:8" ht="72.75" customHeight="1" thickBot="1">
      <c r="A12" s="3">
        <v>7</v>
      </c>
      <c r="B12" s="3" t="s">
        <v>15</v>
      </c>
      <c r="C12" s="4"/>
      <c r="D12" s="5">
        <v>2828</v>
      </c>
      <c r="E12" s="5"/>
      <c r="F12" s="9">
        <v>4.5</v>
      </c>
      <c r="G12" s="8">
        <f>D12*F12</f>
        <v>12726</v>
      </c>
      <c r="H12" s="3" t="s">
        <v>11</v>
      </c>
    </row>
    <row r="13" spans="1:8" ht="40.5" customHeight="1" thickBot="1">
      <c r="A13" s="6"/>
      <c r="B13" s="6"/>
      <c r="C13" s="6"/>
      <c r="D13" s="7"/>
      <c r="E13" s="7"/>
      <c r="F13" s="10" t="s">
        <v>17</v>
      </c>
      <c r="G13" s="12">
        <f>SUM(G6:G12)</f>
        <v>248682.96000000002</v>
      </c>
      <c r="H13" s="7"/>
    </row>
    <row r="14" spans="1:8" ht="40.5" customHeight="1">
      <c r="A14" s="6"/>
      <c r="B14" s="6"/>
      <c r="C14" s="6"/>
      <c r="D14" s="7"/>
      <c r="E14" s="7"/>
      <c r="F14" s="10"/>
      <c r="G14" s="19"/>
      <c r="H14" s="7"/>
    </row>
    <row r="15" spans="1:7" ht="15" customHeight="1">
      <c r="A15" s="6"/>
      <c r="B15" s="7"/>
      <c r="C15" s="7"/>
      <c r="D15" s="7"/>
      <c r="E15" s="7"/>
      <c r="F15" s="7"/>
      <c r="G15" s="7"/>
    </row>
    <row r="16" spans="1:7" ht="15" customHeight="1">
      <c r="A16" s="30" t="s">
        <v>6</v>
      </c>
      <c r="B16" s="31"/>
      <c r="C16" s="31"/>
      <c r="D16" s="31"/>
      <c r="E16" s="22"/>
      <c r="F16" s="22" t="s">
        <v>9</v>
      </c>
      <c r="G16" s="22"/>
    </row>
    <row r="17" spans="1:7" ht="15" customHeight="1">
      <c r="A17" s="15" t="s">
        <v>16</v>
      </c>
      <c r="B17" s="15"/>
      <c r="C17" s="15"/>
      <c r="D17" s="15"/>
      <c r="E17" s="15"/>
      <c r="F17" s="15"/>
      <c r="G17" s="15"/>
    </row>
    <row r="18" spans="1:7" ht="15" customHeight="1">
      <c r="A18" s="15"/>
      <c r="B18" s="16"/>
      <c r="C18" s="15"/>
      <c r="D18" s="15"/>
      <c r="E18" s="15"/>
      <c r="F18" s="15"/>
      <c r="G18" s="15"/>
    </row>
    <row r="19" spans="1:7" ht="15" customHeight="1">
      <c r="A19" s="15"/>
      <c r="B19" s="15"/>
      <c r="C19" s="15"/>
      <c r="D19" s="15"/>
      <c r="E19" s="15"/>
      <c r="F19" s="15"/>
      <c r="G19" s="15"/>
    </row>
    <row r="20" spans="1:8" s="11" customFormat="1" ht="15" customHeight="1">
      <c r="A20" s="13" t="s">
        <v>7</v>
      </c>
      <c r="B20" s="13"/>
      <c r="C20" s="13"/>
      <c r="D20" s="13"/>
      <c r="E20" s="13"/>
      <c r="F20" s="13" t="s">
        <v>10</v>
      </c>
      <c r="G20" s="13"/>
      <c r="H20" s="17"/>
    </row>
    <row r="21" spans="1:8" ht="15" customHeight="1">
      <c r="A21" s="13" t="s">
        <v>8</v>
      </c>
      <c r="B21" s="13"/>
      <c r="C21" s="13"/>
      <c r="D21" s="13"/>
      <c r="E21" s="13"/>
      <c r="F21" s="13"/>
      <c r="G21" s="13"/>
      <c r="H21" s="17"/>
    </row>
  </sheetData>
  <mergeCells count="2">
    <mergeCell ref="A2:H2"/>
    <mergeCell ref="A16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 topLeftCell="A1">
      <selection activeCell="H6" sqref="H6:H8"/>
    </sheetView>
  </sheetViews>
  <sheetFormatPr defaultColWidth="9.140625" defaultRowHeight="15"/>
  <cols>
    <col min="1" max="1" width="8.7109375" style="0" customWidth="1"/>
    <col min="2" max="2" width="28.140625" style="0" customWidth="1"/>
    <col min="3" max="3" width="20.28125" style="0" customWidth="1"/>
    <col min="4" max="5" width="16.8515625" style="0" customWidth="1"/>
    <col min="6" max="6" width="17.421875" style="0" customWidth="1"/>
    <col min="7" max="7" width="22.57421875" style="0" customWidth="1"/>
    <col min="8" max="8" width="42.140625" style="0" customWidth="1"/>
  </cols>
  <sheetData>
    <row r="1" ht="15.75">
      <c r="H1" s="25" t="s">
        <v>44</v>
      </c>
    </row>
    <row r="2" spans="1:8" ht="23.25" customHeight="1">
      <c r="A2" s="28" t="s">
        <v>43</v>
      </c>
      <c r="B2" s="28"/>
      <c r="C2" s="28"/>
      <c r="D2" s="28"/>
      <c r="E2" s="28"/>
      <c r="F2" s="28"/>
      <c r="G2" s="28"/>
      <c r="H2" s="29"/>
    </row>
    <row r="3" spans="1:7" ht="20.25">
      <c r="A3" s="2"/>
      <c r="B3" s="2"/>
      <c r="C3" s="2"/>
      <c r="D3" s="2"/>
      <c r="E3" s="2"/>
      <c r="F3" s="2"/>
      <c r="G3" s="2"/>
    </row>
    <row r="4" spans="1:7" ht="15">
      <c r="A4" s="1"/>
      <c r="B4" s="1"/>
      <c r="C4" s="1"/>
      <c r="D4" s="1"/>
      <c r="E4" s="1"/>
      <c r="F4" s="1"/>
      <c r="G4" s="1"/>
    </row>
    <row r="5" spans="1:8" ht="18">
      <c r="A5" s="3" t="s">
        <v>0</v>
      </c>
      <c r="B5" s="4" t="s">
        <v>4</v>
      </c>
      <c r="C5" s="4" t="s">
        <v>1</v>
      </c>
      <c r="D5" s="4" t="s">
        <v>2</v>
      </c>
      <c r="E5" s="4" t="s">
        <v>22</v>
      </c>
      <c r="F5" s="4" t="s">
        <v>18</v>
      </c>
      <c r="G5" s="4" t="s">
        <v>5</v>
      </c>
      <c r="H5" s="4" t="s">
        <v>3</v>
      </c>
    </row>
    <row r="6" spans="1:8" ht="83.25" customHeight="1">
      <c r="A6" s="3">
        <v>1</v>
      </c>
      <c r="B6" s="3" t="s">
        <v>25</v>
      </c>
      <c r="C6" s="3" t="s">
        <v>13</v>
      </c>
      <c r="D6" s="4">
        <v>1864</v>
      </c>
      <c r="E6" s="4">
        <f>D6*0.36</f>
        <v>671.04</v>
      </c>
      <c r="F6" s="8">
        <v>683.15</v>
      </c>
      <c r="G6" s="8">
        <f>D6*F6</f>
        <v>1273391.5999999999</v>
      </c>
      <c r="H6" s="34" t="s">
        <v>41</v>
      </c>
    </row>
    <row r="7" spans="1:8" ht="72.75" customHeight="1">
      <c r="A7" s="3">
        <v>2</v>
      </c>
      <c r="B7" s="3" t="s">
        <v>26</v>
      </c>
      <c r="C7" s="3" t="s">
        <v>13</v>
      </c>
      <c r="D7" s="4">
        <v>1392</v>
      </c>
      <c r="E7" s="4">
        <f aca="true" t="shared" si="0" ref="E7:E8">D7*0.36</f>
        <v>501.12</v>
      </c>
      <c r="F7" s="8">
        <v>683.15</v>
      </c>
      <c r="G7" s="8">
        <f aca="true" t="shared" si="1" ref="G7:G8">D7*F7</f>
        <v>950944.7999999999</v>
      </c>
      <c r="H7" s="35"/>
    </row>
    <row r="8" spans="1:8" ht="72.75" customHeight="1" thickBot="1">
      <c r="A8" s="3">
        <v>3</v>
      </c>
      <c r="B8" s="3" t="s">
        <v>29</v>
      </c>
      <c r="C8" s="3" t="s">
        <v>13</v>
      </c>
      <c r="D8" s="4">
        <v>164</v>
      </c>
      <c r="E8" s="4">
        <f t="shared" si="0"/>
        <v>59.04</v>
      </c>
      <c r="F8" s="8">
        <v>683.15</v>
      </c>
      <c r="G8" s="8">
        <f t="shared" si="1"/>
        <v>112036.59999999999</v>
      </c>
      <c r="H8" s="36"/>
    </row>
    <row r="9" spans="1:8" ht="40.5" customHeight="1" thickBot="1">
      <c r="A9" s="6"/>
      <c r="B9" s="6"/>
      <c r="C9" s="6"/>
      <c r="D9" s="7"/>
      <c r="E9" s="7"/>
      <c r="F9" s="10" t="s">
        <v>17</v>
      </c>
      <c r="G9" s="12">
        <f>SUM(G6:G8)</f>
        <v>2336373</v>
      </c>
      <c r="H9" s="43"/>
    </row>
    <row r="10" spans="1:8" ht="18">
      <c r="A10" s="6"/>
      <c r="B10" s="6"/>
      <c r="C10" s="6"/>
      <c r="D10" s="7"/>
      <c r="E10" s="7"/>
      <c r="F10" s="10"/>
      <c r="G10" s="19"/>
      <c r="H10" s="44"/>
    </row>
    <row r="11" spans="1:8" ht="37.5" customHeight="1">
      <c r="A11" s="39" t="s">
        <v>42</v>
      </c>
      <c r="B11" s="40"/>
      <c r="C11" s="40"/>
      <c r="D11" s="40"/>
      <c r="E11" s="40"/>
      <c r="F11" s="40"/>
      <c r="G11" s="40"/>
      <c r="H11" s="40"/>
    </row>
    <row r="12" spans="1:7" ht="221.25" customHeight="1">
      <c r="A12" s="32" t="s">
        <v>40</v>
      </c>
      <c r="B12" s="33"/>
      <c r="C12" s="33"/>
      <c r="D12" s="33"/>
      <c r="E12" s="24"/>
      <c r="F12" s="37" t="s">
        <v>37</v>
      </c>
      <c r="G12" s="38"/>
    </row>
    <row r="13" spans="1:7" ht="15" customHeight="1">
      <c r="A13" s="15" t="s">
        <v>38</v>
      </c>
      <c r="B13" s="15"/>
      <c r="C13" s="15"/>
      <c r="D13" s="15"/>
      <c r="E13" s="15"/>
      <c r="F13" s="15" t="s">
        <v>39</v>
      </c>
      <c r="G13" s="15"/>
    </row>
    <row r="14" spans="1:7" ht="15" customHeight="1">
      <c r="A14" s="15"/>
      <c r="B14" s="16"/>
      <c r="C14" s="15"/>
      <c r="D14" s="15"/>
      <c r="E14" s="15"/>
      <c r="F14" s="15"/>
      <c r="G14" s="15"/>
    </row>
  </sheetData>
  <mergeCells count="6">
    <mergeCell ref="A2:H2"/>
    <mergeCell ref="H9:H10"/>
    <mergeCell ref="A12:D12"/>
    <mergeCell ref="F12:G12"/>
    <mergeCell ref="A11:H11"/>
    <mergeCell ref="H6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 topLeftCell="A1">
      <selection activeCell="A2" sqref="A2:H2"/>
    </sheetView>
  </sheetViews>
  <sheetFormatPr defaultColWidth="9.140625" defaultRowHeight="15"/>
  <cols>
    <col min="1" max="1" width="8.7109375" style="0" customWidth="1"/>
    <col min="2" max="2" width="28.140625" style="0" customWidth="1"/>
    <col min="3" max="3" width="20.28125" style="0" customWidth="1"/>
    <col min="4" max="5" width="16.8515625" style="0" customWidth="1"/>
    <col min="6" max="6" width="17.421875" style="0" customWidth="1"/>
    <col min="7" max="7" width="22.57421875" style="0" customWidth="1"/>
    <col min="8" max="8" width="42.140625" style="0" customWidth="1"/>
  </cols>
  <sheetData>
    <row r="1" ht="15.75">
      <c r="H1" s="25" t="s">
        <v>46</v>
      </c>
    </row>
    <row r="2" spans="1:8" ht="23.25">
      <c r="A2" s="28" t="s">
        <v>48</v>
      </c>
      <c r="B2" s="28"/>
      <c r="C2" s="28"/>
      <c r="D2" s="28"/>
      <c r="E2" s="28"/>
      <c r="F2" s="28"/>
      <c r="G2" s="28"/>
      <c r="H2" s="29"/>
    </row>
    <row r="3" spans="1:7" ht="20.25">
      <c r="A3" s="2"/>
      <c r="B3" s="2"/>
      <c r="C3" s="2"/>
      <c r="D3" s="2"/>
      <c r="E3" s="2"/>
      <c r="F3" s="2"/>
      <c r="G3" s="2"/>
    </row>
    <row r="4" spans="1:7" ht="15">
      <c r="A4" s="1"/>
      <c r="B4" s="1"/>
      <c r="C4" s="1"/>
      <c r="D4" s="1"/>
      <c r="E4" s="1"/>
      <c r="F4" s="1"/>
      <c r="G4" s="1"/>
    </row>
    <row r="5" spans="1:8" ht="18">
      <c r="A5" s="3" t="s">
        <v>0</v>
      </c>
      <c r="B5" s="4" t="s">
        <v>4</v>
      </c>
      <c r="C5" s="4" t="s">
        <v>1</v>
      </c>
      <c r="D5" s="4" t="s">
        <v>2</v>
      </c>
      <c r="E5" s="4" t="s">
        <v>22</v>
      </c>
      <c r="F5" s="4" t="s">
        <v>18</v>
      </c>
      <c r="G5" s="4" t="s">
        <v>5</v>
      </c>
      <c r="H5" s="4" t="s">
        <v>3</v>
      </c>
    </row>
    <row r="6" spans="1:8" ht="255" customHeight="1" thickBot="1">
      <c r="A6" s="3">
        <v>1</v>
      </c>
      <c r="B6" s="3" t="s">
        <v>12</v>
      </c>
      <c r="C6" s="3" t="s">
        <v>19</v>
      </c>
      <c r="D6" s="3" t="s">
        <v>19</v>
      </c>
      <c r="E6" s="3">
        <v>218.5</v>
      </c>
      <c r="F6" s="8" t="s">
        <v>20</v>
      </c>
      <c r="G6" s="8">
        <f>E6*12000</f>
        <v>2622000</v>
      </c>
      <c r="H6" s="26" t="s">
        <v>47</v>
      </c>
    </row>
    <row r="7" spans="1:8" ht="40.5" customHeight="1" thickBot="1">
      <c r="A7" s="6"/>
      <c r="B7" s="6"/>
      <c r="C7" s="6"/>
      <c r="D7" s="7"/>
      <c r="E7" s="7"/>
      <c r="F7" s="10" t="s">
        <v>17</v>
      </c>
      <c r="G7" s="12">
        <f>SUM(G6:G6)</f>
        <v>2622000</v>
      </c>
      <c r="H7" s="7"/>
    </row>
    <row r="8" spans="1:8" ht="40.5" customHeight="1">
      <c r="A8" s="39" t="s">
        <v>42</v>
      </c>
      <c r="B8" s="40"/>
      <c r="C8" s="40"/>
      <c r="D8" s="40"/>
      <c r="E8" s="40"/>
      <c r="F8" s="40"/>
      <c r="G8" s="40"/>
      <c r="H8" s="40"/>
    </row>
    <row r="9" spans="1:7" ht="15" customHeight="1">
      <c r="A9" s="6"/>
      <c r="B9" s="7"/>
      <c r="C9" s="7"/>
      <c r="D9" s="7"/>
      <c r="E9" s="7"/>
      <c r="F9" s="7"/>
      <c r="G9" s="7"/>
    </row>
    <row r="10" spans="1:7" ht="221.25" customHeight="1">
      <c r="A10" s="32" t="s">
        <v>40</v>
      </c>
      <c r="B10" s="33"/>
      <c r="C10" s="33"/>
      <c r="D10" s="33"/>
      <c r="E10" s="24"/>
      <c r="F10" s="37" t="s">
        <v>37</v>
      </c>
      <c r="G10" s="38"/>
    </row>
    <row r="11" spans="1:7" ht="15" customHeight="1">
      <c r="A11" s="15" t="s">
        <v>38</v>
      </c>
      <c r="B11" s="15"/>
      <c r="C11" s="15"/>
      <c r="D11" s="15"/>
      <c r="E11" s="15"/>
      <c r="F11" s="15" t="s">
        <v>39</v>
      </c>
      <c r="G11" s="15"/>
    </row>
    <row r="12" spans="1:7" ht="15" customHeight="1">
      <c r="A12" s="15"/>
      <c r="B12" s="16"/>
      <c r="C12" s="15"/>
      <c r="D12" s="15"/>
      <c r="E12" s="15"/>
      <c r="F12" s="15"/>
      <c r="G12" s="15"/>
    </row>
    <row r="13" spans="1:7" ht="15" customHeight="1">
      <c r="A13" s="15"/>
      <c r="B13" s="15"/>
      <c r="C13" s="15"/>
      <c r="D13" s="15"/>
      <c r="E13" s="15"/>
      <c r="F13" s="15"/>
      <c r="G13" s="15"/>
    </row>
    <row r="14" spans="1:8" s="11" customFormat="1" ht="15" customHeight="1">
      <c r="A14" s="13"/>
      <c r="B14" s="13"/>
      <c r="C14" s="13"/>
      <c r="D14" s="13"/>
      <c r="E14" s="13"/>
      <c r="F14" s="13"/>
      <c r="G14" s="13"/>
      <c r="H14" s="17"/>
    </row>
    <row r="15" spans="1:8" ht="15" customHeight="1">
      <c r="A15" s="13"/>
      <c r="B15" s="13"/>
      <c r="C15" s="13"/>
      <c r="D15" s="13"/>
      <c r="E15" s="13"/>
      <c r="F15" s="13"/>
      <c r="G15" s="13"/>
      <c r="H15" s="17"/>
    </row>
  </sheetData>
  <mergeCells count="4">
    <mergeCell ref="A2:H2"/>
    <mergeCell ref="A8:H8"/>
    <mergeCell ref="A10:D10"/>
    <mergeCell ref="F10:G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Дв</dc:creator>
  <cp:keywords/>
  <dc:description/>
  <cp:lastModifiedBy>user</cp:lastModifiedBy>
  <cp:lastPrinted>2016-06-08T08:22:48Z</cp:lastPrinted>
  <dcterms:created xsi:type="dcterms:W3CDTF">2014-03-18T02:46:51Z</dcterms:created>
  <dcterms:modified xsi:type="dcterms:W3CDTF">2016-09-08T12:15:40Z</dcterms:modified>
  <cp:category/>
  <cp:version/>
  <cp:contentType/>
  <cp:contentStatus/>
</cp:coreProperties>
</file>